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график" sheetId="2" r:id="rId2"/>
    <sheet name="2019-2021" sheetId="3" r:id="rId3"/>
  </sheets>
  <definedNames/>
  <calcPr fullCalcOnLoad="1"/>
</workbook>
</file>

<file path=xl/sharedStrings.xml><?xml version="1.0" encoding="utf-8"?>
<sst xmlns="http://schemas.openxmlformats.org/spreadsheetml/2006/main" count="384" uniqueCount="273">
  <si>
    <t>Учебная нагрузка обучающихся (час.)</t>
  </si>
  <si>
    <t>Обязательная аудиторная</t>
  </si>
  <si>
    <t>лаб. и практ. занятий вкл. семинары</t>
  </si>
  <si>
    <t>О.00</t>
  </si>
  <si>
    <t>Иностранный язык</t>
  </si>
  <si>
    <t>История</t>
  </si>
  <si>
    <t>Физическая культура</t>
  </si>
  <si>
    <t>ОБЖ</t>
  </si>
  <si>
    <t>Распределение обязательной нагрузки по курсам и семестрам</t>
  </si>
  <si>
    <t>1 курс</t>
  </si>
  <si>
    <t>2 курс</t>
  </si>
  <si>
    <t>3 курс</t>
  </si>
  <si>
    <t>Самостоятельная работа</t>
  </si>
  <si>
    <t>Максимальная</t>
  </si>
  <si>
    <t>Всего занятий</t>
  </si>
  <si>
    <t xml:space="preserve"> 1 сем. 17 нед.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</si>
  <si>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</si>
  <si>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</si>
  <si>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</si>
  <si>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ОП.00</t>
  </si>
  <si>
    <t>Безопасность жизнедеятельности</t>
  </si>
  <si>
    <t>Профессиональные модули</t>
  </si>
  <si>
    <t>ПМ.01</t>
  </si>
  <si>
    <t>МДК.01.01</t>
  </si>
  <si>
    <t>УП.01</t>
  </si>
  <si>
    <t>ПП.01</t>
  </si>
  <si>
    <t>ПМ.02</t>
  </si>
  <si>
    <t>МДК.02.01</t>
  </si>
  <si>
    <t>ПМ.03</t>
  </si>
  <si>
    <t>МДК.03.01</t>
  </si>
  <si>
    <t>УП.02</t>
  </si>
  <si>
    <t>Всего</t>
  </si>
  <si>
    <t>Э</t>
  </si>
  <si>
    <t>сентябрь</t>
  </si>
  <si>
    <t>1.09-7.09</t>
  </si>
  <si>
    <t>8.09-14.09</t>
  </si>
  <si>
    <t>15.09-21.09</t>
  </si>
  <si>
    <t>22.09-28.09</t>
  </si>
  <si>
    <t>29.09-5.10</t>
  </si>
  <si>
    <t>октябрь</t>
  </si>
  <si>
    <t>6.10-12.10</t>
  </si>
  <si>
    <t>13.10-19.10</t>
  </si>
  <si>
    <t>20.10-26.10</t>
  </si>
  <si>
    <t>27.10-2.11</t>
  </si>
  <si>
    <t>ноябрь</t>
  </si>
  <si>
    <t>3.11-9.11</t>
  </si>
  <si>
    <t>10.11-16.11</t>
  </si>
  <si>
    <t>17.11-23.11</t>
  </si>
  <si>
    <t>24.11-30.11</t>
  </si>
  <si>
    <t>декабрь</t>
  </si>
  <si>
    <t>1.12-7.12</t>
  </si>
  <si>
    <t>8.12-14.12</t>
  </si>
  <si>
    <t>15.12-21.12</t>
  </si>
  <si>
    <t>22.12-28.12</t>
  </si>
  <si>
    <t>29.12--4.01</t>
  </si>
  <si>
    <t>январь</t>
  </si>
  <si>
    <t>5.01-11.01</t>
  </si>
  <si>
    <t>12.01-18.01</t>
  </si>
  <si>
    <t>19.01-25.01</t>
  </si>
  <si>
    <t>26.01-1.02</t>
  </si>
  <si>
    <t>февраль</t>
  </si>
  <si>
    <t>2.02-8.02</t>
  </si>
  <si>
    <t>9.02-15.02</t>
  </si>
  <si>
    <t>16.02-22.02</t>
  </si>
  <si>
    <t>23.02-1.03</t>
  </si>
  <si>
    <t>март</t>
  </si>
  <si>
    <t>2.03-8.03</t>
  </si>
  <si>
    <t>9.03-15.03</t>
  </si>
  <si>
    <t>16.03-22.03</t>
  </si>
  <si>
    <t>23.03-29.03</t>
  </si>
  <si>
    <t>30.03-5.04</t>
  </si>
  <si>
    <t>апрель</t>
  </si>
  <si>
    <t>6.04-12.04</t>
  </si>
  <si>
    <t>13.04-19.04</t>
  </si>
  <si>
    <t>20.04.-26.04</t>
  </si>
  <si>
    <t>27.04-3.05</t>
  </si>
  <si>
    <t>май</t>
  </si>
  <si>
    <t>4.05-10.05</t>
  </si>
  <si>
    <t>11.05-17.05</t>
  </si>
  <si>
    <t>18.05-24.05</t>
  </si>
  <si>
    <t>25.05-31.05</t>
  </si>
  <si>
    <t>июнь</t>
  </si>
  <si>
    <t>1.06-7.06</t>
  </si>
  <si>
    <t>8.06-14.06</t>
  </si>
  <si>
    <t>15.06-21.06</t>
  </si>
  <si>
    <t>22.06-28.06</t>
  </si>
  <si>
    <t>29.06-5.07</t>
  </si>
  <si>
    <t>июль</t>
  </si>
  <si>
    <t>6.07-12.07</t>
  </si>
  <si>
    <t>13.07-19.07</t>
  </si>
  <si>
    <t>20.07-26.07</t>
  </si>
  <si>
    <t>август</t>
  </si>
  <si>
    <t>27.07-2.08</t>
  </si>
  <si>
    <t>3.08-9.08</t>
  </si>
  <si>
    <t>10.08-16.08</t>
  </si>
  <si>
    <t>17.08-23.08</t>
  </si>
  <si>
    <t>24.08-31.08</t>
  </si>
  <si>
    <t>Курсы</t>
  </si>
  <si>
    <t>Условные обозначения</t>
  </si>
  <si>
    <t xml:space="preserve">   каникулы</t>
  </si>
  <si>
    <t xml:space="preserve">   промежуточная аттестация</t>
  </si>
  <si>
    <t xml:space="preserve">   производственная практика (по профилю специальности)</t>
  </si>
  <si>
    <t>П</t>
  </si>
  <si>
    <t>!</t>
  </si>
  <si>
    <t>государственная (итоговая) аттестация</t>
  </si>
  <si>
    <t>подготовка к ГИА</t>
  </si>
  <si>
    <t>А</t>
  </si>
  <si>
    <t>О</t>
  </si>
  <si>
    <t>СОГЛАСОВАНО</t>
  </si>
  <si>
    <t>УТВЕРЖДАЮ</t>
  </si>
  <si>
    <t>Директор ГОУ СПО ЯО Пошехонского</t>
  </si>
  <si>
    <t>сельскохозяйственного техникума</t>
  </si>
  <si>
    <t>________________________О.Н.Викторович</t>
  </si>
  <si>
    <t>"______" __________________201___ г.</t>
  </si>
  <si>
    <t>РАБОЧИЙ УЧЕБНЫЙ ПЛАН</t>
  </si>
  <si>
    <t>образовательного учреждения среднего профессионального образования</t>
  </si>
  <si>
    <t>Пошехонского сельскохозяйственного техникума</t>
  </si>
  <si>
    <t>по программе базовой подготовки</t>
  </si>
  <si>
    <t>по профессии начального профессионального образования</t>
  </si>
  <si>
    <t>Код и уровень квалификации по профессиям ОК О16 94:</t>
  </si>
  <si>
    <r>
      <t xml:space="preserve">Форма обучения  - </t>
    </r>
    <r>
      <rPr>
        <b/>
        <sz val="12"/>
        <rFont val="Times New Roman"/>
        <family val="1"/>
      </rPr>
      <t xml:space="preserve"> очная</t>
    </r>
  </si>
  <si>
    <r>
      <t xml:space="preserve">Нормативный срок обучения  -  </t>
    </r>
    <r>
      <rPr>
        <b/>
        <sz val="12"/>
        <rFont val="Times New Roman"/>
        <family val="1"/>
      </rPr>
      <t>2 года 5 мес.</t>
    </r>
  </si>
  <si>
    <r>
      <t xml:space="preserve">Исходный уровень образования - </t>
    </r>
    <r>
      <rPr>
        <b/>
        <sz val="12"/>
        <rFont val="Times New Roman"/>
        <family val="1"/>
      </rPr>
      <t xml:space="preserve">основное общее </t>
    </r>
  </si>
  <si>
    <t xml:space="preserve">   праздничные дни</t>
  </si>
  <si>
    <t>В</t>
  </si>
  <si>
    <t xml:space="preserve">   теоретическое обучение и учебная практика</t>
  </si>
  <si>
    <t>ОП.02</t>
  </si>
  <si>
    <t>ОП.03</t>
  </si>
  <si>
    <t>ОП.04</t>
  </si>
  <si>
    <t>Учебная практика</t>
  </si>
  <si>
    <t>Производственная практика</t>
  </si>
  <si>
    <t>Всего часов в неделю</t>
  </si>
  <si>
    <t>Слесарь по ремонту автомобилей       код  18 511         уровень квалификации 3-4</t>
  </si>
  <si>
    <t>Водитель автомобиля                            код 11 442          уровень квалификации "В", "С"</t>
  </si>
  <si>
    <t>Оператор заправочных станций          код 15 594          уровень квалификации 3-4</t>
  </si>
  <si>
    <t>ГИА</t>
  </si>
  <si>
    <t>Государственная итоговая аттестация</t>
  </si>
  <si>
    <t>УП.03</t>
  </si>
  <si>
    <t>"______"________________201__г.</t>
  </si>
  <si>
    <t>ВрИО директора ГП ЯО "Пошехонское АТП"</t>
  </si>
  <si>
    <t>___________________А.В. Третьяков</t>
  </si>
  <si>
    <t>П3</t>
  </si>
  <si>
    <t>ОП.05</t>
  </si>
  <si>
    <t>Эффективное поведение на рынке труда</t>
  </si>
  <si>
    <t>23.01.03 Автомеханик</t>
  </si>
  <si>
    <t>Заместитель директора по УР                                                        И.С. Вахрамеева</t>
  </si>
  <si>
    <t>Курс</t>
  </si>
  <si>
    <t>Обучение по дисциплинам и МДК</t>
  </si>
  <si>
    <t>Производственная и учебная практики</t>
  </si>
  <si>
    <t>Промежуточная аттестация</t>
  </si>
  <si>
    <t>Каникулы</t>
  </si>
  <si>
    <t>Итого</t>
  </si>
  <si>
    <t>2 нед.</t>
  </si>
  <si>
    <t>"-/8ДЗ/4Э</t>
  </si>
  <si>
    <t xml:space="preserve">Консультации 4 часа на одного обучающегося на каждый учебный год                      Государственная (итоговая) аттестация                                                                                1. Выпускная квалификационная работа                                                                                     Выполнение и защита работы с 18 июня по 30 июня                         </t>
  </si>
  <si>
    <r>
      <t xml:space="preserve">Нормативный срок обучения  -  </t>
    </r>
    <r>
      <rPr>
        <b/>
        <sz val="12"/>
        <rFont val="Times New Roman"/>
        <family val="1"/>
      </rPr>
      <t>2 года 10 мес.</t>
    </r>
  </si>
  <si>
    <t>Директор ГПОУ ЯО Пошехонского</t>
  </si>
  <si>
    <t>аграрно- политехнического колледжа</t>
  </si>
  <si>
    <t>государственного профессионального образовательного учрежения Ярославской области</t>
  </si>
  <si>
    <t>Пошехонского аграрно- политехнического колледжа</t>
  </si>
  <si>
    <t>по профессии среднего профессионального образования</t>
  </si>
  <si>
    <t xml:space="preserve">Директор Пошехонского филиала </t>
  </si>
  <si>
    <t>ГП ЯО "Пошехонское АТП"</t>
  </si>
  <si>
    <t xml:space="preserve"> УЧЕБНЫЙ ПЛАН</t>
  </si>
  <si>
    <t>35.01.17 Обработчик рыби и морепродуктов</t>
  </si>
  <si>
    <t>Химия</t>
  </si>
  <si>
    <t>Биология</t>
  </si>
  <si>
    <t>Обязательная часть циклов ППКРС включая раздел "Физическая культура" и вариативную часть ППКРС</t>
  </si>
  <si>
    <t xml:space="preserve">ОП.01 </t>
  </si>
  <si>
    <t>Основы промысловой ихтиологии и гидробиологии</t>
  </si>
  <si>
    <t>Основы микробиологии, санитарии и гигиены</t>
  </si>
  <si>
    <t>Экологические основы природопользования</t>
  </si>
  <si>
    <t>Экономические и правовые основы деятельности рыбохозяйственных организаций</t>
  </si>
  <si>
    <t>Профессиональный учебный цикл</t>
  </si>
  <si>
    <t>П.0</t>
  </si>
  <si>
    <t xml:space="preserve">ПМ.00 </t>
  </si>
  <si>
    <t>Производство охлажденной и мороженной продукции</t>
  </si>
  <si>
    <t>Технологии производства охлажденной и мороженной продукции из рыбы и морепродуктов</t>
  </si>
  <si>
    <t>Технологии производства соленой, маринованной, пряной продукции и пресервов из рыбы и морепродуктов</t>
  </si>
  <si>
    <t>Производство копченой, вяленой и сушеной продукции</t>
  </si>
  <si>
    <t>Технологии производства копченой, вяленой и сушеной продукции из рыбы и морепродуктов</t>
  </si>
  <si>
    <t xml:space="preserve">ПМ.04 </t>
  </si>
  <si>
    <t>Производство стерилизованных консервов</t>
  </si>
  <si>
    <t xml:space="preserve">МДК.04.01 </t>
  </si>
  <si>
    <t>Технологии производства стерилизованных консервов из рыбы и морепродуктов</t>
  </si>
  <si>
    <t>ПМ.05</t>
  </si>
  <si>
    <t>Приготовление кулинарных изделий из рыбы и морепродуктов</t>
  </si>
  <si>
    <t>МДК.05.01</t>
  </si>
  <si>
    <t>Технологии приготовления кулинарных изделий из рыбы и морепродуктов</t>
  </si>
  <si>
    <t>ФК.00</t>
  </si>
  <si>
    <t>Производство соленой, пряной продукции и пресервов</t>
  </si>
  <si>
    <t>ПП.02</t>
  </si>
  <si>
    <t>ПП.03</t>
  </si>
  <si>
    <t>УП.04</t>
  </si>
  <si>
    <t>УП.05</t>
  </si>
  <si>
    <t>ПП.05</t>
  </si>
  <si>
    <t>ДЗ</t>
  </si>
  <si>
    <t>Эк</t>
  </si>
  <si>
    <t>5 сем.    16 нед</t>
  </si>
  <si>
    <t>"-,ДЗ</t>
  </si>
  <si>
    <t>"6/8/2</t>
  </si>
  <si>
    <t>"-,-,ДЗ</t>
  </si>
  <si>
    <t>"-,Э</t>
  </si>
  <si>
    <t>"-/1/2</t>
  </si>
  <si>
    <t>"-/5/1</t>
  </si>
  <si>
    <t>11ДЗ/3Э/5Эк</t>
  </si>
  <si>
    <t>Всего теоретического обучения (+ учебная практика)</t>
  </si>
  <si>
    <t>График  учебного процесса 35.01.17 "Обработчик рыбы и морепродуктов" 2018-2021 уч.г.</t>
  </si>
  <si>
    <t>Е.П. Новикова</t>
  </si>
  <si>
    <t>П1</t>
  </si>
  <si>
    <t>П2</t>
  </si>
  <si>
    <t>2 сем.  20 нед.</t>
  </si>
  <si>
    <t>3 сем.  15 нед.</t>
  </si>
  <si>
    <t>4 сем.  20 нед.</t>
  </si>
  <si>
    <t>П5</t>
  </si>
  <si>
    <t>ООО "Рыбная Империя"</t>
  </si>
  <si>
    <t>________________А.И. Скворцов</t>
  </si>
  <si>
    <t>______ ____________________201__г.</t>
  </si>
  <si>
    <t>ИП Нестеров Андрей Борисович</t>
  </si>
  <si>
    <t>________________А.Б. Нестеров</t>
  </si>
  <si>
    <t xml:space="preserve">Обработчик рыбы и морепродуктов - кулинар изделий из рыбы и морепродуктов </t>
  </si>
  <si>
    <t>Обработчик рыбы и морепродуктов - оператор коптильной установки</t>
  </si>
  <si>
    <t>Код и уровень квалификациипо профессиям OK 016-94:</t>
  </si>
  <si>
    <r>
      <t xml:space="preserve"> </t>
    </r>
    <r>
      <rPr>
        <sz val="12"/>
        <rFont val="Arial"/>
        <family val="2"/>
      </rPr>
      <t xml:space="preserve">План учебного процесса  2019-2020, 2020-2021, 2021-2022 уч.г. </t>
    </r>
  </si>
  <si>
    <t>Заместитель директора по ПО                                                      А.С. Соколова</t>
  </si>
  <si>
    <t>ОУПБ.00</t>
  </si>
  <si>
    <t>Базовые  учебные предметы</t>
  </si>
  <si>
    <t>Общеобразователь-ный цикл</t>
  </si>
  <si>
    <t>ОУПБ.01</t>
  </si>
  <si>
    <t>ОУПБ.02</t>
  </si>
  <si>
    <t>ОУПБ.03</t>
  </si>
  <si>
    <t>ОУПБ.04</t>
  </si>
  <si>
    <t>ОУПБ.05</t>
  </si>
  <si>
    <t>ОУПБ.06</t>
  </si>
  <si>
    <t>ОУПБ.07</t>
  </si>
  <si>
    <t>ОУПБ.08</t>
  </si>
  <si>
    <t>ОУПБ.09</t>
  </si>
  <si>
    <t xml:space="preserve">Русский язык </t>
  </si>
  <si>
    <t>Литература</t>
  </si>
  <si>
    <t>Родной язык</t>
  </si>
  <si>
    <t>Математика</t>
  </si>
  <si>
    <t>Астрономия</t>
  </si>
  <si>
    <t>ОУПП.00</t>
  </si>
  <si>
    <t>Профильные  учебные предметы</t>
  </si>
  <si>
    <t xml:space="preserve">Информатика </t>
  </si>
  <si>
    <t>ОУПП.10</t>
  </si>
  <si>
    <t>ОУПП.11</t>
  </si>
  <si>
    <t>ОУПП.12</t>
  </si>
  <si>
    <t>Часть формируемая участниками образовательного процесса, в т.ч:  предметы и курсы по выбору</t>
  </si>
  <si>
    <t>ОУПВ.00</t>
  </si>
  <si>
    <t xml:space="preserve">Экология родного края </t>
  </si>
  <si>
    <t xml:space="preserve">Экономическая география </t>
  </si>
  <si>
    <t>Основы финансовой грамотности</t>
  </si>
  <si>
    <t>Индивидуальное проектирование</t>
  </si>
  <si>
    <t>ОУПВ.13</t>
  </si>
  <si>
    <t>ОУПВ.14</t>
  </si>
  <si>
    <t>ОУПВ.15</t>
  </si>
  <si>
    <t>ОУПВ.16</t>
  </si>
  <si>
    <t>ОУПВ.17</t>
  </si>
  <si>
    <t>ОУПВ.18</t>
  </si>
  <si>
    <t>ОУПВ.20</t>
  </si>
  <si>
    <t>Общепрофессиональ-ный цикл</t>
  </si>
  <si>
    <t xml:space="preserve"> З,З,З,ДЗ</t>
  </si>
  <si>
    <t>"-,-,-,-, Э</t>
  </si>
  <si>
    <t>"-,-,-, Э</t>
  </si>
  <si>
    <t xml:space="preserve"> З,З,З,З,ДЗ</t>
  </si>
  <si>
    <t>"-,-,Э</t>
  </si>
  <si>
    <t>Обществознание (вкл экономику и право)</t>
  </si>
  <si>
    <t>Физика</t>
  </si>
  <si>
    <t>-,-,ДЗ</t>
  </si>
  <si>
    <t xml:space="preserve"> ДЗ</t>
  </si>
  <si>
    <t>"-.ДЗ</t>
  </si>
  <si>
    <t>5 сем. 17 нед.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</si>
</sst>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2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distributed" vertical="distributed" textRotation="90"/>
    </xf>
    <xf numFmtId="17" fontId="7" fillId="0" borderId="10" xfId="0" applyNumberFormat="1" applyFont="1" applyBorder="1" applyAlignment="1">
      <alignment horizontal="distributed" vertical="distributed" textRotation="90"/>
    </xf>
    <xf numFmtId="0" fontId="7" fillId="0" borderId="10" xfId="0" applyFont="1" applyBorder="1" applyAlignment="1">
      <alignment horizontal="distributed" vertical="distributed" textRotation="90"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3" fillId="32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5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4" fontId="3" fillId="32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textRotation="90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14" xfId="0" applyFont="1" applyBorder="1" applyAlignment="1" applyProtection="1">
      <alignment vertical="top" wrapText="1"/>
      <protection hidden="1"/>
    </xf>
    <xf numFmtId="0" fontId="21" fillId="34" borderId="15" xfId="0" applyFont="1" applyFill="1" applyBorder="1" applyAlignment="1" applyProtection="1">
      <alignment vertical="top" wrapText="1"/>
      <protection hidden="1"/>
    </xf>
    <xf numFmtId="0" fontId="21" fillId="34" borderId="16" xfId="0" applyFont="1" applyFill="1" applyBorder="1" applyAlignment="1" applyProtection="1">
      <alignment vertical="top" wrapText="1"/>
      <protection hidden="1"/>
    </xf>
    <xf numFmtId="0" fontId="21" fillId="30" borderId="14" xfId="0" applyFont="1" applyFill="1" applyBorder="1" applyAlignment="1" applyProtection="1">
      <alignment vertical="top" wrapText="1"/>
      <protection hidden="1"/>
    </xf>
    <xf numFmtId="0" fontId="21" fillId="30" borderId="14" xfId="0" applyFont="1" applyFill="1" applyBorder="1" applyAlignment="1" applyProtection="1">
      <alignment horizontal="center" vertical="top" wrapText="1"/>
      <protection hidden="1"/>
    </xf>
    <xf numFmtId="0" fontId="22" fillId="30" borderId="16" xfId="0" applyFont="1" applyFill="1" applyBorder="1" applyAlignment="1" applyProtection="1">
      <alignment horizontal="center" vertical="top" wrapText="1"/>
      <protection hidden="1"/>
    </xf>
    <xf numFmtId="0" fontId="21" fillId="34" borderId="14" xfId="0" applyFont="1" applyFill="1" applyBorder="1" applyAlignment="1" applyProtection="1">
      <alignment vertical="top" wrapText="1"/>
      <protection hidden="1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distributed" textRotation="90"/>
    </xf>
    <xf numFmtId="0" fontId="1" fillId="0" borderId="22" xfId="0" applyFont="1" applyBorder="1" applyAlignment="1">
      <alignment/>
    </xf>
    <xf numFmtId="0" fontId="0" fillId="0" borderId="0" xfId="0" applyFont="1" applyAlignment="1">
      <alignment/>
    </xf>
    <xf numFmtId="0" fontId="19" fillId="0" borderId="2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2" xfId="0" applyFont="1" applyBorder="1" applyAlignment="1">
      <alignment textRotation="90"/>
    </xf>
    <xf numFmtId="0" fontId="0" fillId="0" borderId="26" xfId="0" applyFont="1" applyBorder="1" applyAlignment="1">
      <alignment textRotation="90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7" xfId="0" applyFont="1" applyBorder="1" applyAlignment="1">
      <alignment textRotation="90"/>
    </xf>
    <xf numFmtId="0" fontId="1" fillId="0" borderId="26" xfId="0" applyFont="1" applyBorder="1" applyAlignment="1">
      <alignment textRotation="90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5"/>
  <sheetViews>
    <sheetView zoomScalePageLayoutView="0" workbookViewId="0" topLeftCell="A47">
      <selection activeCell="A56" sqref="A56:E62"/>
    </sheetView>
  </sheetViews>
  <sheetFormatPr defaultColWidth="9.140625" defaultRowHeight="12.75"/>
  <sheetData>
    <row r="1" spans="1:3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</row>
    <row r="2" spans="1:36" ht="15.75">
      <c r="A2" s="1"/>
      <c r="B2" s="1"/>
      <c r="C2" s="1"/>
      <c r="D2" s="1"/>
      <c r="E2" s="1"/>
      <c r="F2" s="1"/>
      <c r="G2" s="1"/>
      <c r="H2" s="1"/>
      <c r="I2" s="1"/>
      <c r="J2" s="78"/>
      <c r="K2" s="78"/>
      <c r="L2" s="78"/>
      <c r="M2" s="78"/>
      <c r="N2" s="7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</row>
    <row r="3" spans="1:36" ht="15.75">
      <c r="A3" s="1"/>
      <c r="B3" s="1"/>
      <c r="C3" s="1"/>
      <c r="D3" s="1"/>
      <c r="E3" s="1"/>
      <c r="F3" s="1"/>
      <c r="G3" s="1"/>
      <c r="H3" s="1"/>
      <c r="I3" s="1"/>
      <c r="J3" s="78"/>
      <c r="K3" s="78"/>
      <c r="L3" s="78"/>
      <c r="M3" s="78"/>
      <c r="N3" s="7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</row>
    <row r="4" spans="1:36" ht="15.75">
      <c r="A4" s="1"/>
      <c r="B4" s="1"/>
      <c r="C4" s="1"/>
      <c r="D4" s="1"/>
      <c r="E4" s="1"/>
      <c r="F4" s="1"/>
      <c r="G4" s="1"/>
      <c r="H4" s="1"/>
      <c r="I4" s="1"/>
      <c r="J4" s="78"/>
      <c r="K4" s="78"/>
      <c r="L4" s="78"/>
      <c r="M4" s="78"/>
      <c r="N4" s="7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</row>
    <row r="5" spans="1:36" ht="15.75">
      <c r="A5" s="1"/>
      <c r="B5" s="1"/>
      <c r="C5" s="1"/>
      <c r="D5" s="1"/>
      <c r="E5" s="1"/>
      <c r="F5" s="1"/>
      <c r="G5" s="1"/>
      <c r="H5" s="1"/>
      <c r="I5" s="1"/>
      <c r="J5" s="78"/>
      <c r="K5" s="78"/>
      <c r="L5" s="78"/>
      <c r="M5" s="78"/>
      <c r="N5" s="7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</row>
    <row r="6" spans="1:36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2"/>
      <c r="AI6" s="2"/>
      <c r="AJ6" s="2"/>
    </row>
    <row r="7" spans="1:36" ht="15.75">
      <c r="A7" s="78" t="s">
        <v>108</v>
      </c>
      <c r="B7" s="78"/>
      <c r="C7" s="78"/>
      <c r="D7" s="78"/>
      <c r="E7" s="78"/>
      <c r="F7" s="78"/>
      <c r="G7" s="78"/>
      <c r="H7" s="1"/>
      <c r="I7" s="78" t="s">
        <v>109</v>
      </c>
      <c r="J7" s="78"/>
      <c r="K7" s="78"/>
      <c r="L7" s="78"/>
      <c r="M7" s="78"/>
      <c r="N7" s="78"/>
      <c r="O7" s="7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</row>
    <row r="8" spans="1:36" ht="15.75">
      <c r="A8" s="78" t="s">
        <v>139</v>
      </c>
      <c r="B8" s="78"/>
      <c r="C8" s="78"/>
      <c r="D8" s="78"/>
      <c r="E8" s="78"/>
      <c r="F8" s="78"/>
      <c r="G8" s="78"/>
      <c r="H8" s="1"/>
      <c r="I8" s="78" t="s">
        <v>110</v>
      </c>
      <c r="J8" s="78"/>
      <c r="K8" s="78"/>
      <c r="L8" s="78"/>
      <c r="M8" s="78"/>
      <c r="N8" s="78"/>
      <c r="O8" s="7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I8" s="2"/>
      <c r="AJ8" s="2"/>
    </row>
    <row r="9" spans="1:36" ht="15.75">
      <c r="A9" s="78" t="s">
        <v>140</v>
      </c>
      <c r="B9" s="78"/>
      <c r="C9" s="78"/>
      <c r="D9" s="78"/>
      <c r="E9" s="78"/>
      <c r="F9" s="78"/>
      <c r="G9" s="78"/>
      <c r="H9" s="1"/>
      <c r="I9" s="78" t="s">
        <v>111</v>
      </c>
      <c r="J9" s="78"/>
      <c r="K9" s="78"/>
      <c r="L9" s="78"/>
      <c r="M9" s="78"/>
      <c r="N9" s="7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</row>
    <row r="10" spans="1:36" ht="15.75">
      <c r="A10" s="78" t="s">
        <v>138</v>
      </c>
      <c r="B10" s="78"/>
      <c r="C10" s="78"/>
      <c r="D10" s="78"/>
      <c r="E10" s="78"/>
      <c r="F10" s="78"/>
      <c r="G10" s="78"/>
      <c r="H10" s="1"/>
      <c r="I10" s="78" t="s">
        <v>112</v>
      </c>
      <c r="J10" s="78"/>
      <c r="K10" s="78"/>
      <c r="L10" s="78"/>
      <c r="M10" s="78"/>
      <c r="N10" s="7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</row>
    <row r="11" spans="1:36" ht="15.75">
      <c r="A11" s="78"/>
      <c r="B11" s="78"/>
      <c r="C11" s="78"/>
      <c r="D11" s="78"/>
      <c r="E11" s="78"/>
      <c r="F11" s="78"/>
      <c r="G11" s="78"/>
      <c r="H11" s="1"/>
      <c r="I11" s="78" t="s">
        <v>113</v>
      </c>
      <c r="J11" s="78"/>
      <c r="K11" s="78"/>
      <c r="L11" s="78"/>
      <c r="M11" s="78"/>
      <c r="N11" s="7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</row>
    <row r="12" spans="8:36" ht="15.75">
      <c r="H12" s="1"/>
      <c r="I12" s="78"/>
      <c r="J12" s="78"/>
      <c r="K12" s="78"/>
      <c r="L12" s="78"/>
      <c r="M12" s="78"/>
      <c r="N12" s="7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</row>
    <row r="13" spans="1:36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</row>
    <row r="14" spans="1:36" ht="18.75">
      <c r="A14" s="1"/>
      <c r="B14" s="1"/>
      <c r="C14" s="1"/>
      <c r="D14" s="82" t="s">
        <v>114</v>
      </c>
      <c r="E14" s="82"/>
      <c r="F14" s="82"/>
      <c r="G14" s="82"/>
      <c r="H14" s="82"/>
      <c r="I14" s="82"/>
      <c r="J14" s="82"/>
      <c r="K14" s="8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</row>
    <row r="15" spans="1:36" ht="15.75">
      <c r="A15" s="1"/>
      <c r="B15" s="80" t="s">
        <v>115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</row>
    <row r="16" spans="1:36" ht="15.75">
      <c r="A16" s="1"/>
      <c r="B16" s="80" t="s">
        <v>116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</row>
    <row r="17" spans="1:36" ht="15.75">
      <c r="A17" s="1"/>
      <c r="B17" s="80" t="s">
        <v>118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</row>
    <row r="18" spans="1:36" ht="15.75">
      <c r="A18" s="1"/>
      <c r="B18" s="81" t="s">
        <v>144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</row>
    <row r="19" spans="1:36" ht="15.75">
      <c r="A19" s="1"/>
      <c r="B19" s="80" t="s">
        <v>117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</row>
    <row r="20" spans="1:3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/>
    </row>
    <row r="21" spans="1:3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2"/>
      <c r="AJ21" s="2"/>
    </row>
    <row r="22" spans="1:36" ht="15.75">
      <c r="A22" s="78" t="s">
        <v>119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2"/>
      <c r="AI22" s="2"/>
      <c r="AJ22" s="2"/>
    </row>
    <row r="23" spans="1:36" ht="15.7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</row>
    <row r="24" spans="1:36" ht="15.75">
      <c r="A24" s="79" t="s">
        <v>132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</row>
    <row r="25" spans="1:36" ht="15.75">
      <c r="A25" s="79" t="s">
        <v>133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2"/>
      <c r="AI25" s="2"/>
      <c r="AJ25" s="2"/>
    </row>
    <row r="26" spans="1:36" ht="15.75">
      <c r="A26" s="79" t="s">
        <v>134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2"/>
      <c r="AI26" s="2"/>
      <c r="AJ26" s="2"/>
    </row>
    <row r="27" spans="1:36" ht="15.75">
      <c r="A27" s="78" t="s">
        <v>120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  <c r="AJ27" s="2"/>
    </row>
    <row r="28" spans="1:36" ht="15.75">
      <c r="A28" s="78" t="s">
        <v>121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2"/>
      <c r="AI28" s="2"/>
      <c r="AJ28" s="2"/>
    </row>
    <row r="29" spans="1:36" ht="15.75">
      <c r="A29" s="78" t="s">
        <v>122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2"/>
      <c r="AI29" s="2"/>
      <c r="AJ29" s="2"/>
    </row>
    <row r="30" spans="1:3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"/>
      <c r="AH30" s="2"/>
      <c r="AI30" s="2"/>
      <c r="AJ30" s="2"/>
    </row>
    <row r="31" spans="1:36" ht="15.75">
      <c r="A31" s="78" t="s">
        <v>108</v>
      </c>
      <c r="B31" s="78"/>
      <c r="C31" s="78"/>
      <c r="D31" s="78"/>
      <c r="E31" s="78"/>
      <c r="F31" s="78"/>
      <c r="G31" s="78"/>
      <c r="H31" s="1"/>
      <c r="I31" s="78" t="s">
        <v>109</v>
      </c>
      <c r="J31" s="78"/>
      <c r="K31" s="78"/>
      <c r="L31" s="78"/>
      <c r="M31" s="78"/>
      <c r="N31" s="78"/>
      <c r="O31" s="7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  <c r="AJ31" s="2"/>
    </row>
    <row r="32" spans="1:36" ht="15.75">
      <c r="A32" s="78" t="s">
        <v>161</v>
      </c>
      <c r="B32" s="78"/>
      <c r="C32" s="78"/>
      <c r="D32" s="78"/>
      <c r="E32" s="78"/>
      <c r="F32" s="78"/>
      <c r="G32" s="78"/>
      <c r="H32" s="1"/>
      <c r="I32" s="78" t="s">
        <v>156</v>
      </c>
      <c r="J32" s="78"/>
      <c r="K32" s="78"/>
      <c r="L32" s="78"/>
      <c r="M32" s="78"/>
      <c r="N32" s="78"/>
      <c r="O32" s="7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</row>
    <row r="33" spans="1:36" ht="15.75">
      <c r="A33" s="1" t="s">
        <v>162</v>
      </c>
      <c r="B33" s="1"/>
      <c r="C33" s="1"/>
      <c r="D33" s="1"/>
      <c r="E33" s="1"/>
      <c r="F33" s="1"/>
      <c r="G33" s="1"/>
      <c r="H33" s="1"/>
      <c r="I33" s="78" t="s">
        <v>157</v>
      </c>
      <c r="J33" s="78"/>
      <c r="K33" s="78"/>
      <c r="L33" s="78"/>
      <c r="M33" s="78"/>
      <c r="N33" s="7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</row>
    <row r="34" spans="1:36" ht="15.75">
      <c r="A34" s="78" t="s">
        <v>140</v>
      </c>
      <c r="B34" s="78"/>
      <c r="C34" s="78"/>
      <c r="D34" s="78"/>
      <c r="E34" s="78"/>
      <c r="F34" s="78"/>
      <c r="G34" s="78"/>
      <c r="H34" s="1"/>
      <c r="I34" s="78" t="s">
        <v>112</v>
      </c>
      <c r="J34" s="78"/>
      <c r="K34" s="78"/>
      <c r="L34" s="78"/>
      <c r="M34" s="78"/>
      <c r="N34" s="7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</row>
    <row r="35" spans="1:36" ht="15.75">
      <c r="A35" s="78" t="s">
        <v>138</v>
      </c>
      <c r="B35" s="78"/>
      <c r="C35" s="78"/>
      <c r="D35" s="78"/>
      <c r="E35" s="78"/>
      <c r="F35" s="78"/>
      <c r="G35" s="78"/>
      <c r="H35" s="1"/>
      <c r="I35" s="78" t="s">
        <v>113</v>
      </c>
      <c r="J35" s="78"/>
      <c r="K35" s="78"/>
      <c r="L35" s="78"/>
      <c r="M35" s="78"/>
      <c r="N35" s="7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</row>
    <row r="36" spans="8:36" ht="15.75">
      <c r="H36" s="1"/>
      <c r="I36" s="78"/>
      <c r="J36" s="78"/>
      <c r="K36" s="78"/>
      <c r="L36" s="78"/>
      <c r="M36" s="78"/>
      <c r="N36" s="7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</row>
    <row r="37" spans="1:3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</row>
    <row r="38" spans="1:36" ht="18.75">
      <c r="A38" s="1"/>
      <c r="B38" s="1"/>
      <c r="C38" s="1"/>
      <c r="D38" s="82" t="s">
        <v>114</v>
      </c>
      <c r="E38" s="82"/>
      <c r="F38" s="82"/>
      <c r="G38" s="82"/>
      <c r="H38" s="82"/>
      <c r="I38" s="82"/>
      <c r="J38" s="82"/>
      <c r="K38" s="8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2"/>
      <c r="AJ38" s="2"/>
    </row>
    <row r="39" spans="1:36" ht="15.75">
      <c r="A39" s="1"/>
      <c r="B39" s="80" t="s">
        <v>158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  <c r="AH39" s="2"/>
      <c r="AI39" s="2"/>
      <c r="AJ39" s="2"/>
    </row>
    <row r="40" spans="1:36" ht="15.75">
      <c r="A40" s="1"/>
      <c r="B40" s="80" t="s">
        <v>159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"/>
      <c r="AH40" s="2"/>
      <c r="AI40" s="2"/>
      <c r="AJ40" s="2"/>
    </row>
    <row r="41" spans="1:36" ht="15.75">
      <c r="A41" s="1"/>
      <c r="B41" s="80" t="s">
        <v>160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  <c r="AH41" s="2"/>
      <c r="AI41" s="2"/>
      <c r="AJ41" s="2"/>
    </row>
    <row r="42" spans="1:36" ht="15.75">
      <c r="A42" s="1"/>
      <c r="B42" s="81" t="s">
        <v>144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"/>
      <c r="AH42" s="2"/>
      <c r="AI42" s="2"/>
      <c r="AJ42" s="2"/>
    </row>
    <row r="43" spans="1:36" ht="15.75">
      <c r="A43" s="1"/>
      <c r="B43" s="80" t="s">
        <v>117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5.75">
      <c r="A46" s="78" t="s">
        <v>119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.75">
      <c r="A47" s="79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.75">
      <c r="A48" s="79" t="s">
        <v>132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79" t="s">
        <v>133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79" t="s">
        <v>134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78" t="s">
        <v>120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78" t="s">
        <v>155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78" t="s">
        <v>122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66" t="s">
        <v>108</v>
      </c>
      <c r="B56" s="66"/>
      <c r="C56" s="66"/>
      <c r="D56" s="66"/>
      <c r="E56" s="66"/>
      <c r="F56" s="66"/>
      <c r="G56" s="66"/>
      <c r="H56" s="1"/>
      <c r="I56" s="78" t="s">
        <v>109</v>
      </c>
      <c r="J56" s="78"/>
      <c r="K56" s="78"/>
      <c r="L56" s="78"/>
      <c r="M56" s="78"/>
      <c r="N56" s="78"/>
      <c r="O56" s="7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66" t="s">
        <v>215</v>
      </c>
      <c r="B57" s="66"/>
      <c r="C57" s="66"/>
      <c r="D57" s="66"/>
      <c r="E57" s="66"/>
      <c r="F57" s="66"/>
      <c r="G57" s="66"/>
      <c r="H57" s="1"/>
      <c r="I57" s="78" t="s">
        <v>156</v>
      </c>
      <c r="J57" s="78"/>
      <c r="K57" s="78"/>
      <c r="L57" s="78"/>
      <c r="M57" s="78"/>
      <c r="N57" s="78"/>
      <c r="O57" s="7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14" t="s">
        <v>216</v>
      </c>
      <c r="B58" s="14"/>
      <c r="C58" s="14"/>
      <c r="D58" s="14"/>
      <c r="E58" s="14"/>
      <c r="F58" s="14"/>
      <c r="G58" s="14"/>
      <c r="H58" s="1"/>
      <c r="I58" s="78" t="s">
        <v>157</v>
      </c>
      <c r="J58" s="78"/>
      <c r="K58" s="78"/>
      <c r="L58" s="78"/>
      <c r="M58" s="78"/>
      <c r="N58" s="78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66" t="s">
        <v>217</v>
      </c>
      <c r="B59" s="66"/>
      <c r="C59" s="66"/>
      <c r="D59" s="66"/>
      <c r="E59" s="66"/>
      <c r="F59" s="66"/>
      <c r="G59" s="66"/>
      <c r="H59" s="1"/>
      <c r="I59" s="78" t="s">
        <v>112</v>
      </c>
      <c r="J59" s="78"/>
      <c r="K59" s="78"/>
      <c r="L59" s="78"/>
      <c r="M59" s="78"/>
      <c r="N59" s="78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66" t="s">
        <v>218</v>
      </c>
      <c r="B60" s="66"/>
      <c r="C60" s="66"/>
      <c r="D60" s="66"/>
      <c r="E60" s="66"/>
      <c r="F60" s="66"/>
      <c r="G60" s="66"/>
      <c r="H60" s="1"/>
      <c r="I60" s="78" t="s">
        <v>113</v>
      </c>
      <c r="J60" s="78"/>
      <c r="K60" s="78"/>
      <c r="L60" s="78"/>
      <c r="M60" s="78"/>
      <c r="N60" s="78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t="s">
        <v>219</v>
      </c>
      <c r="H61" s="1"/>
      <c r="I61" s="78"/>
      <c r="J61" s="78"/>
      <c r="K61" s="78"/>
      <c r="L61" s="78"/>
      <c r="M61" s="78"/>
      <c r="N61" s="78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1" t="s">
        <v>217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8.75">
      <c r="A63" s="1"/>
      <c r="B63" s="1"/>
      <c r="C63" s="1"/>
      <c r="D63" s="82" t="s">
        <v>163</v>
      </c>
      <c r="E63" s="82"/>
      <c r="F63" s="82"/>
      <c r="G63" s="82"/>
      <c r="H63" s="82"/>
      <c r="I63" s="82"/>
      <c r="J63" s="82"/>
      <c r="K63" s="82"/>
      <c r="L63" s="1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1"/>
      <c r="B64" s="80" t="s">
        <v>158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1"/>
      <c r="B65" s="80" t="s">
        <v>159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1"/>
      <c r="B66" s="80" t="s">
        <v>160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1"/>
      <c r="B67" s="81" t="s">
        <v>164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1"/>
      <c r="B68" s="80" t="s">
        <v>117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78" t="s">
        <v>222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79" t="s">
        <v>220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68" t="s">
        <v>221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78" t="s">
        <v>120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78" t="s">
        <v>155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78" t="s">
        <v>122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</sheetData>
  <sheetProtection/>
  <mergeCells count="73">
    <mergeCell ref="A53:M53"/>
    <mergeCell ref="A49:M49"/>
    <mergeCell ref="A50:M50"/>
    <mergeCell ref="A51:M51"/>
    <mergeCell ref="A52:M52"/>
    <mergeCell ref="B41:M41"/>
    <mergeCell ref="B42:M42"/>
    <mergeCell ref="A47:M47"/>
    <mergeCell ref="A48:M48"/>
    <mergeCell ref="B43:M43"/>
    <mergeCell ref="A46:M46"/>
    <mergeCell ref="D38:K38"/>
    <mergeCell ref="B39:M39"/>
    <mergeCell ref="B40:M40"/>
    <mergeCell ref="A34:G34"/>
    <mergeCell ref="A35:G35"/>
    <mergeCell ref="I34:N34"/>
    <mergeCell ref="I35:N35"/>
    <mergeCell ref="I36:N36"/>
    <mergeCell ref="I33:N33"/>
    <mergeCell ref="A29:M29"/>
    <mergeCell ref="A26:M26"/>
    <mergeCell ref="A27:M27"/>
    <mergeCell ref="A28:M28"/>
    <mergeCell ref="A31:G31"/>
    <mergeCell ref="I31:O31"/>
    <mergeCell ref="A32:G32"/>
    <mergeCell ref="I32:O32"/>
    <mergeCell ref="A25:M25"/>
    <mergeCell ref="B18:M18"/>
    <mergeCell ref="B19:M19"/>
    <mergeCell ref="A22:M22"/>
    <mergeCell ref="A23:M23"/>
    <mergeCell ref="B15:M15"/>
    <mergeCell ref="B16:M16"/>
    <mergeCell ref="B17:M17"/>
    <mergeCell ref="A24:M24"/>
    <mergeCell ref="A9:G9"/>
    <mergeCell ref="A7:G7"/>
    <mergeCell ref="A8:G8"/>
    <mergeCell ref="I7:O7"/>
    <mergeCell ref="I8:O8"/>
    <mergeCell ref="I9:N9"/>
    <mergeCell ref="J2:N2"/>
    <mergeCell ref="J3:N3"/>
    <mergeCell ref="J4:N4"/>
    <mergeCell ref="J5:N5"/>
    <mergeCell ref="D14:K14"/>
    <mergeCell ref="I12:N12"/>
    <mergeCell ref="A10:G10"/>
    <mergeCell ref="A11:G11"/>
    <mergeCell ref="I11:N11"/>
    <mergeCell ref="I10:N10"/>
    <mergeCell ref="I56:O56"/>
    <mergeCell ref="I57:O57"/>
    <mergeCell ref="I58:N58"/>
    <mergeCell ref="I59:N59"/>
    <mergeCell ref="A78:M78"/>
    <mergeCell ref="I60:N60"/>
    <mergeCell ref="I61:N61"/>
    <mergeCell ref="D63:K63"/>
    <mergeCell ref="B64:M64"/>
    <mergeCell ref="B65:M65"/>
    <mergeCell ref="A79:M79"/>
    <mergeCell ref="A72:M72"/>
    <mergeCell ref="A74:M74"/>
    <mergeCell ref="A75:M75"/>
    <mergeCell ref="A76:M76"/>
    <mergeCell ref="B66:M66"/>
    <mergeCell ref="B67:M67"/>
    <mergeCell ref="B68:M68"/>
    <mergeCell ref="A71:M71"/>
    <mergeCell ref="A77:M7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0"/>
  <sheetViews>
    <sheetView zoomScalePageLayoutView="0" workbookViewId="0" topLeftCell="A7">
      <selection activeCell="T12" sqref="T12"/>
    </sheetView>
  </sheetViews>
  <sheetFormatPr defaultColWidth="9.140625" defaultRowHeight="12.75"/>
  <cols>
    <col min="1" max="1" width="2.421875" style="0" customWidth="1"/>
    <col min="2" max="4" width="2.140625" style="0" customWidth="1"/>
    <col min="5" max="5" width="2.421875" style="0" customWidth="1"/>
    <col min="6" max="6" width="2.00390625" style="0" customWidth="1"/>
    <col min="7" max="7" width="2.28125" style="0" customWidth="1"/>
    <col min="8" max="8" width="2.57421875" style="0" customWidth="1"/>
    <col min="9" max="9" width="2.7109375" style="0" customWidth="1"/>
    <col min="10" max="13" width="2.57421875" style="0" customWidth="1"/>
    <col min="14" max="14" width="2.421875" style="0" customWidth="1"/>
    <col min="15" max="15" width="2.00390625" style="0" customWidth="1"/>
    <col min="16" max="16" width="2.8515625" style="0" customWidth="1"/>
    <col min="17" max="17" width="2.140625" style="0" customWidth="1"/>
    <col min="18" max="19" width="2.57421875" style="0" customWidth="1"/>
    <col min="20" max="20" width="2.28125" style="0" customWidth="1"/>
    <col min="21" max="21" width="2.7109375" style="0" customWidth="1"/>
    <col min="22" max="23" width="2.57421875" style="0" customWidth="1"/>
    <col min="24" max="24" width="2.28125" style="0" customWidth="1"/>
    <col min="25" max="25" width="2.421875" style="0" customWidth="1"/>
    <col min="26" max="26" width="2.57421875" style="0" customWidth="1"/>
    <col min="27" max="27" width="2.140625" style="0" customWidth="1"/>
    <col min="28" max="28" width="2.421875" style="0" customWidth="1"/>
    <col min="29" max="30" width="2.57421875" style="0" customWidth="1"/>
    <col min="31" max="32" width="2.421875" style="0" customWidth="1"/>
    <col min="33" max="33" width="2.28125" style="0" customWidth="1"/>
    <col min="34" max="35" width="2.57421875" style="0" customWidth="1"/>
    <col min="36" max="36" width="2.421875" style="0" customWidth="1"/>
    <col min="37" max="37" width="2.57421875" style="0" customWidth="1"/>
    <col min="38" max="38" width="2.28125" style="0" customWidth="1"/>
    <col min="39" max="39" width="2.140625" style="0" customWidth="1"/>
    <col min="40" max="40" width="2.28125" style="0" customWidth="1"/>
    <col min="41" max="41" width="2.421875" style="0" customWidth="1"/>
    <col min="42" max="42" width="2.28125" style="0" customWidth="1"/>
    <col min="43" max="43" width="2.140625" style="0" customWidth="1"/>
    <col min="44" max="44" width="2.421875" style="0" customWidth="1"/>
    <col min="45" max="45" width="2.57421875" style="0" customWidth="1"/>
    <col min="46" max="46" width="2.421875" style="0" customWidth="1"/>
    <col min="47" max="47" width="2.140625" style="0" customWidth="1"/>
    <col min="48" max="48" width="2.57421875" style="0" customWidth="1"/>
    <col min="49" max="49" width="2.421875" style="0" customWidth="1"/>
    <col min="50" max="50" width="2.57421875" style="0" customWidth="1"/>
    <col min="51" max="52" width="2.7109375" style="0" customWidth="1"/>
    <col min="53" max="53" width="2.421875" style="0" customWidth="1"/>
  </cols>
  <sheetData>
    <row r="1" spans="1:56" s="3" customFormat="1" ht="15.75">
      <c r="A1" s="11" t="s">
        <v>207</v>
      </c>
      <c r="B1" s="11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"/>
      <c r="Z1" s="1"/>
      <c r="AA1" s="1"/>
      <c r="AB1" s="1"/>
      <c r="AC1" s="1"/>
      <c r="AD1" s="1"/>
      <c r="AE1" s="1"/>
      <c r="AF1" s="1"/>
      <c r="BB1" s="4"/>
      <c r="BC1" s="4"/>
      <c r="BD1" s="4"/>
    </row>
    <row r="2" spans="1:56" s="3" customFormat="1" ht="15.75">
      <c r="A2" s="102" t="s">
        <v>97</v>
      </c>
      <c r="B2" s="101" t="s">
        <v>33</v>
      </c>
      <c r="C2" s="101"/>
      <c r="D2" s="101"/>
      <c r="E2" s="101"/>
      <c r="F2" s="101"/>
      <c r="G2" s="101" t="s">
        <v>39</v>
      </c>
      <c r="H2" s="101"/>
      <c r="I2" s="101"/>
      <c r="J2" s="101"/>
      <c r="K2" s="101" t="s">
        <v>44</v>
      </c>
      <c r="L2" s="101"/>
      <c r="M2" s="101"/>
      <c r="N2" s="101"/>
      <c r="O2" s="101" t="s">
        <v>49</v>
      </c>
      <c r="P2" s="101"/>
      <c r="Q2" s="101"/>
      <c r="R2" s="101"/>
      <c r="S2" s="101"/>
      <c r="T2" s="101" t="s">
        <v>55</v>
      </c>
      <c r="U2" s="101"/>
      <c r="V2" s="101"/>
      <c r="W2" s="101"/>
      <c r="X2" s="101" t="s">
        <v>60</v>
      </c>
      <c r="Y2" s="101"/>
      <c r="Z2" s="101"/>
      <c r="AA2" s="101"/>
      <c r="AB2" s="101" t="s">
        <v>65</v>
      </c>
      <c r="AC2" s="101"/>
      <c r="AD2" s="101"/>
      <c r="AE2" s="101"/>
      <c r="AF2" s="101"/>
      <c r="AG2" s="111" t="s">
        <v>71</v>
      </c>
      <c r="AH2" s="111"/>
      <c r="AI2" s="111"/>
      <c r="AJ2" s="111"/>
      <c r="AK2" s="111" t="s">
        <v>76</v>
      </c>
      <c r="AL2" s="111"/>
      <c r="AM2" s="111"/>
      <c r="AN2" s="111"/>
      <c r="AO2" s="111" t="s">
        <v>81</v>
      </c>
      <c r="AP2" s="111"/>
      <c r="AQ2" s="111"/>
      <c r="AR2" s="111"/>
      <c r="AS2" s="111"/>
      <c r="AT2" s="111" t="s">
        <v>87</v>
      </c>
      <c r="AU2" s="111"/>
      <c r="AV2" s="111"/>
      <c r="AW2" s="111"/>
      <c r="AX2" s="111" t="s">
        <v>91</v>
      </c>
      <c r="AY2" s="111"/>
      <c r="AZ2" s="111"/>
      <c r="BA2" s="111"/>
      <c r="BB2" s="4"/>
      <c r="BC2" s="4"/>
      <c r="BD2" s="4"/>
    </row>
    <row r="3" spans="1:56" s="3" customFormat="1" ht="54" customHeight="1">
      <c r="A3" s="102"/>
      <c r="B3" s="8" t="s">
        <v>34</v>
      </c>
      <c r="C3" s="9" t="s">
        <v>35</v>
      </c>
      <c r="D3" s="10" t="s">
        <v>36</v>
      </c>
      <c r="E3" s="10" t="s">
        <v>37</v>
      </c>
      <c r="F3" s="10" t="s">
        <v>38</v>
      </c>
      <c r="G3" s="10" t="s">
        <v>40</v>
      </c>
      <c r="H3" s="10" t="s">
        <v>41</v>
      </c>
      <c r="I3" s="10" t="s">
        <v>42</v>
      </c>
      <c r="J3" s="10" t="s">
        <v>43</v>
      </c>
      <c r="K3" s="10" t="s">
        <v>45</v>
      </c>
      <c r="L3" s="10" t="s">
        <v>46</v>
      </c>
      <c r="M3" s="10" t="s">
        <v>47</v>
      </c>
      <c r="N3" s="10" t="s">
        <v>48</v>
      </c>
      <c r="O3" s="10" t="s">
        <v>50</v>
      </c>
      <c r="P3" s="10" t="s">
        <v>51</v>
      </c>
      <c r="Q3" s="10" t="s">
        <v>52</v>
      </c>
      <c r="R3" s="10" t="s">
        <v>53</v>
      </c>
      <c r="S3" s="10" t="s">
        <v>54</v>
      </c>
      <c r="T3" s="10" t="s">
        <v>56</v>
      </c>
      <c r="U3" s="10" t="s">
        <v>57</v>
      </c>
      <c r="V3" s="10" t="s">
        <v>58</v>
      </c>
      <c r="W3" s="10" t="s">
        <v>59</v>
      </c>
      <c r="X3" s="10" t="s">
        <v>61</v>
      </c>
      <c r="Y3" s="10" t="s">
        <v>62</v>
      </c>
      <c r="Z3" s="10" t="s">
        <v>63</v>
      </c>
      <c r="AA3" s="10" t="s">
        <v>64</v>
      </c>
      <c r="AB3" s="10" t="s">
        <v>66</v>
      </c>
      <c r="AC3" s="10" t="s">
        <v>67</v>
      </c>
      <c r="AD3" s="10" t="s">
        <v>68</v>
      </c>
      <c r="AE3" s="10" t="s">
        <v>69</v>
      </c>
      <c r="AF3" s="10" t="s">
        <v>70</v>
      </c>
      <c r="AG3" s="10" t="s">
        <v>72</v>
      </c>
      <c r="AH3" s="10" t="s">
        <v>73</v>
      </c>
      <c r="AI3" s="10" t="s">
        <v>74</v>
      </c>
      <c r="AJ3" s="10" t="s">
        <v>75</v>
      </c>
      <c r="AK3" s="10" t="s">
        <v>77</v>
      </c>
      <c r="AL3" s="10" t="s">
        <v>78</v>
      </c>
      <c r="AM3" s="10" t="s">
        <v>79</v>
      </c>
      <c r="AN3" s="10" t="s">
        <v>80</v>
      </c>
      <c r="AO3" s="10" t="s">
        <v>82</v>
      </c>
      <c r="AP3" s="10" t="s">
        <v>83</v>
      </c>
      <c r="AQ3" s="10" t="s">
        <v>84</v>
      </c>
      <c r="AR3" s="10" t="s">
        <v>85</v>
      </c>
      <c r="AS3" s="10" t="s">
        <v>86</v>
      </c>
      <c r="AT3" s="10" t="s">
        <v>88</v>
      </c>
      <c r="AU3" s="10" t="s">
        <v>89</v>
      </c>
      <c r="AV3" s="10" t="s">
        <v>90</v>
      </c>
      <c r="AW3" s="10" t="s">
        <v>92</v>
      </c>
      <c r="AX3" s="10" t="s">
        <v>93</v>
      </c>
      <c r="AY3" s="10" t="s">
        <v>94</v>
      </c>
      <c r="AZ3" s="10" t="s">
        <v>95</v>
      </c>
      <c r="BA3" s="10" t="s">
        <v>96</v>
      </c>
      <c r="BB3" s="4"/>
      <c r="BC3" s="4"/>
      <c r="BD3" s="4"/>
    </row>
    <row r="4" spans="1:56" s="3" customFormat="1" ht="15">
      <c r="A4" s="6">
        <v>1</v>
      </c>
      <c r="B4" s="6"/>
      <c r="C4" s="6"/>
      <c r="D4" s="6"/>
      <c r="E4" s="6"/>
      <c r="F4" s="6"/>
      <c r="G4" s="6"/>
      <c r="H4" s="6"/>
      <c r="I4" s="6">
        <v>17</v>
      </c>
      <c r="J4" s="6"/>
      <c r="K4" s="6"/>
      <c r="L4" s="6"/>
      <c r="M4" s="6"/>
      <c r="N4" s="6"/>
      <c r="O4" s="6"/>
      <c r="P4" s="6"/>
      <c r="Q4" s="6"/>
      <c r="R4" s="6"/>
      <c r="S4" s="7" t="s">
        <v>103</v>
      </c>
      <c r="T4" s="7" t="s">
        <v>103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>
        <v>20</v>
      </c>
      <c r="AG4" s="6"/>
      <c r="AH4" s="6"/>
      <c r="AI4" s="6"/>
      <c r="AJ4" s="6"/>
      <c r="AK4" s="7"/>
      <c r="AL4" s="6"/>
      <c r="AM4" s="6"/>
      <c r="AN4" s="6" t="s">
        <v>209</v>
      </c>
      <c r="AO4" s="6" t="s">
        <v>209</v>
      </c>
      <c r="AP4" s="6" t="s">
        <v>209</v>
      </c>
      <c r="AQ4" s="7"/>
      <c r="AR4" s="7" t="s">
        <v>32</v>
      </c>
      <c r="AS4" s="7" t="s">
        <v>103</v>
      </c>
      <c r="AT4" s="7" t="s">
        <v>103</v>
      </c>
      <c r="AU4" s="7" t="s">
        <v>103</v>
      </c>
      <c r="AV4" s="7" t="s">
        <v>103</v>
      </c>
      <c r="AW4" s="7" t="s">
        <v>103</v>
      </c>
      <c r="AX4" s="7" t="s">
        <v>103</v>
      </c>
      <c r="AY4" s="7" t="s">
        <v>103</v>
      </c>
      <c r="AZ4" s="7" t="s">
        <v>103</v>
      </c>
      <c r="BA4" s="7" t="s">
        <v>103</v>
      </c>
      <c r="BB4" s="4"/>
      <c r="BC4" s="4"/>
      <c r="BD4" s="4"/>
    </row>
    <row r="5" spans="1:56" s="3" customFormat="1" ht="15">
      <c r="A5" s="6">
        <v>2</v>
      </c>
      <c r="B5" s="6"/>
      <c r="C5" s="6"/>
      <c r="D5" s="7"/>
      <c r="E5" s="7"/>
      <c r="F5" s="7"/>
      <c r="G5" s="6"/>
      <c r="H5" s="6"/>
      <c r="I5" s="6">
        <v>15</v>
      </c>
      <c r="J5" s="6"/>
      <c r="K5" s="6"/>
      <c r="L5" s="6"/>
      <c r="M5" s="6"/>
      <c r="N5" s="6"/>
      <c r="O5" s="6"/>
      <c r="P5" s="6" t="s">
        <v>210</v>
      </c>
      <c r="Q5" s="6"/>
      <c r="R5" s="7" t="s">
        <v>32</v>
      </c>
      <c r="S5" s="7" t="s">
        <v>103</v>
      </c>
      <c r="T5" s="7" t="s">
        <v>103</v>
      </c>
      <c r="U5" s="7"/>
      <c r="V5" s="6"/>
      <c r="W5" s="6"/>
      <c r="X5" s="6"/>
      <c r="Y5" s="6"/>
      <c r="Z5" s="6"/>
      <c r="AA5" s="6"/>
      <c r="AB5" s="6"/>
      <c r="AC5" s="6"/>
      <c r="AD5" s="6"/>
      <c r="AE5" s="6"/>
      <c r="AF5" s="6">
        <v>20</v>
      </c>
      <c r="AG5" s="6"/>
      <c r="AH5" s="6"/>
      <c r="AI5" s="7"/>
      <c r="AJ5" s="7"/>
      <c r="AK5" s="7"/>
      <c r="AL5" s="7"/>
      <c r="AM5" s="7"/>
      <c r="AN5" s="6" t="s">
        <v>141</v>
      </c>
      <c r="AO5" s="6" t="s">
        <v>141</v>
      </c>
      <c r="AP5" s="6" t="s">
        <v>141</v>
      </c>
      <c r="AQ5" s="7"/>
      <c r="AR5" s="7" t="s">
        <v>32</v>
      </c>
      <c r="AS5" s="7" t="s">
        <v>103</v>
      </c>
      <c r="AT5" s="7" t="s">
        <v>103</v>
      </c>
      <c r="AU5" s="7" t="s">
        <v>103</v>
      </c>
      <c r="AV5" s="7" t="s">
        <v>103</v>
      </c>
      <c r="AW5" s="7" t="s">
        <v>103</v>
      </c>
      <c r="AX5" s="7" t="s">
        <v>103</v>
      </c>
      <c r="AY5" s="7" t="s">
        <v>103</v>
      </c>
      <c r="AZ5" s="7" t="s">
        <v>103</v>
      </c>
      <c r="BA5" s="7" t="s">
        <v>103</v>
      </c>
      <c r="BB5" s="4"/>
      <c r="BC5" s="4"/>
      <c r="BD5" s="4"/>
    </row>
    <row r="6" spans="1:56" s="3" customFormat="1" ht="15.75">
      <c r="A6" s="6">
        <v>3</v>
      </c>
      <c r="B6" s="6"/>
      <c r="C6" s="7"/>
      <c r="D6" s="7"/>
      <c r="E6" s="7"/>
      <c r="F6" s="7"/>
      <c r="G6" s="7"/>
      <c r="H6" s="6"/>
      <c r="I6" s="6">
        <v>16</v>
      </c>
      <c r="J6" s="6"/>
      <c r="K6" s="6"/>
      <c r="L6" s="6"/>
      <c r="M6" s="53"/>
      <c r="N6" s="53"/>
      <c r="O6" s="53"/>
      <c r="P6" s="53"/>
      <c r="Q6" s="7"/>
      <c r="R6" s="7" t="s">
        <v>32</v>
      </c>
      <c r="S6" s="7" t="s">
        <v>103</v>
      </c>
      <c r="T6" s="7" t="s">
        <v>103</v>
      </c>
      <c r="U6" s="7"/>
      <c r="V6" s="6"/>
      <c r="W6" s="7"/>
      <c r="X6" s="5"/>
      <c r="Y6" s="5"/>
      <c r="Z6" s="6"/>
      <c r="AA6" s="6"/>
      <c r="AB6" s="6"/>
      <c r="AC6" s="6"/>
      <c r="AD6" s="6"/>
      <c r="AE6" s="6"/>
      <c r="AF6" s="6">
        <v>17</v>
      </c>
      <c r="AG6" s="6"/>
      <c r="AH6" s="6"/>
      <c r="AI6" s="6"/>
      <c r="AJ6" s="7"/>
      <c r="AK6" s="6" t="s">
        <v>214</v>
      </c>
      <c r="AL6" s="6" t="s">
        <v>214</v>
      </c>
      <c r="AM6" s="6" t="s">
        <v>214</v>
      </c>
      <c r="AN6" s="6" t="s">
        <v>214</v>
      </c>
      <c r="AO6" s="5"/>
      <c r="AP6" s="5" t="s">
        <v>32</v>
      </c>
      <c r="AQ6" s="5" t="s">
        <v>106</v>
      </c>
      <c r="AR6" s="5" t="s">
        <v>106</v>
      </c>
      <c r="AS6" s="6"/>
      <c r="AT6" s="6"/>
      <c r="AU6" s="6"/>
      <c r="AV6" s="6"/>
      <c r="AW6" s="6"/>
      <c r="AX6" s="6"/>
      <c r="AY6" s="6"/>
      <c r="AZ6" s="6"/>
      <c r="BA6" s="6"/>
      <c r="BB6" s="4"/>
      <c r="BC6" s="4"/>
      <c r="BD6" s="4"/>
    </row>
    <row r="7" spans="1:56" s="3" customFormat="1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5"/>
      <c r="AT7" s="15"/>
      <c r="AU7" s="15"/>
      <c r="AV7" s="15"/>
      <c r="AW7" s="15"/>
      <c r="AX7" s="15"/>
      <c r="AY7" s="15"/>
      <c r="AZ7" s="15"/>
      <c r="BA7" s="15"/>
      <c r="BB7" s="4"/>
      <c r="BC7" s="4"/>
      <c r="BD7" s="4"/>
    </row>
    <row r="8" spans="1:56" s="3" customFormat="1" ht="15.75">
      <c r="A8" s="79" t="s">
        <v>98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4"/>
      <c r="BC8" s="4"/>
      <c r="BD8" s="4"/>
    </row>
    <row r="9" spans="1:56" ht="15.75">
      <c r="A9" s="7"/>
      <c r="B9" s="78" t="s">
        <v>125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" t="s">
        <v>124</v>
      </c>
      <c r="Z9" s="78" t="s">
        <v>123</v>
      </c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2"/>
      <c r="AY9" s="2"/>
      <c r="AZ9" s="2"/>
      <c r="BA9" s="2"/>
      <c r="BB9" s="4"/>
      <c r="BC9" s="4"/>
      <c r="BD9" s="4"/>
    </row>
    <row r="10" spans="1:56" ht="15.75">
      <c r="A10" s="7" t="s">
        <v>103</v>
      </c>
      <c r="B10" s="78" t="s">
        <v>99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" t="s">
        <v>102</v>
      </c>
      <c r="Z10" s="78" t="s">
        <v>101</v>
      </c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2"/>
      <c r="BA10" s="2"/>
      <c r="BB10" s="4"/>
      <c r="BC10" s="4"/>
      <c r="BD10" s="4"/>
    </row>
    <row r="11" spans="1:56" ht="15.75">
      <c r="A11" s="7" t="s">
        <v>32</v>
      </c>
      <c r="B11" s="78" t="s">
        <v>100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5" t="s">
        <v>106</v>
      </c>
      <c r="Z11" s="103" t="s">
        <v>104</v>
      </c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2"/>
      <c r="BA11" s="2"/>
      <c r="BB11" s="4"/>
      <c r="BC11" s="4"/>
      <c r="BD11" s="4"/>
    </row>
    <row r="12" spans="1:56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5" t="s">
        <v>107</v>
      </c>
      <c r="Z12" s="103" t="s">
        <v>105</v>
      </c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2"/>
      <c r="BA12" s="2"/>
      <c r="BB12" s="4"/>
      <c r="BC12" s="4"/>
      <c r="BD12" s="4"/>
    </row>
    <row r="13" spans="1:56" ht="25.5">
      <c r="A13" s="4"/>
      <c r="B13" s="4"/>
      <c r="C13" s="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4"/>
      <c r="AY13" s="4"/>
      <c r="AZ13" s="4"/>
      <c r="BA13" s="4"/>
      <c r="BB13" s="4"/>
      <c r="BC13" s="4"/>
      <c r="BD13" s="4"/>
    </row>
    <row r="14" spans="1:56" ht="15">
      <c r="A14" s="95" t="s">
        <v>146</v>
      </c>
      <c r="B14" s="96"/>
      <c r="C14" s="97"/>
      <c r="D14" s="95" t="s">
        <v>147</v>
      </c>
      <c r="E14" s="96"/>
      <c r="F14" s="96"/>
      <c r="G14" s="96"/>
      <c r="H14" s="96"/>
      <c r="I14" s="96"/>
      <c r="J14" s="96"/>
      <c r="K14" s="96"/>
      <c r="L14" s="97"/>
      <c r="M14" s="108" t="s">
        <v>148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10"/>
      <c r="Y14" s="95" t="s">
        <v>149</v>
      </c>
      <c r="Z14" s="96"/>
      <c r="AA14" s="96"/>
      <c r="AB14" s="96"/>
      <c r="AC14" s="96"/>
      <c r="AD14" s="96"/>
      <c r="AE14" s="96"/>
      <c r="AF14" s="97"/>
      <c r="AG14" s="95" t="s">
        <v>135</v>
      </c>
      <c r="AH14" s="96"/>
      <c r="AI14" s="96"/>
      <c r="AJ14" s="96"/>
      <c r="AK14" s="96"/>
      <c r="AL14" s="96"/>
      <c r="AM14" s="96"/>
      <c r="AN14" s="96"/>
      <c r="AO14" s="97"/>
      <c r="AP14" s="95" t="s">
        <v>150</v>
      </c>
      <c r="AQ14" s="96"/>
      <c r="AR14" s="96"/>
      <c r="AS14" s="96"/>
      <c r="AT14" s="96"/>
      <c r="AU14" s="96"/>
      <c r="AV14" s="97"/>
      <c r="AW14" s="95" t="s">
        <v>31</v>
      </c>
      <c r="AX14" s="96"/>
      <c r="AY14" s="96"/>
      <c r="AZ14" s="96"/>
      <c r="BA14" s="97"/>
      <c r="BB14" s="4"/>
      <c r="BC14" s="4"/>
      <c r="BD14" s="4"/>
    </row>
    <row r="15" spans="1:56" ht="15">
      <c r="A15" s="105"/>
      <c r="B15" s="106"/>
      <c r="C15" s="107"/>
      <c r="D15" s="98"/>
      <c r="E15" s="99"/>
      <c r="F15" s="99"/>
      <c r="G15" s="99"/>
      <c r="H15" s="99"/>
      <c r="I15" s="99"/>
      <c r="J15" s="99"/>
      <c r="K15" s="99"/>
      <c r="L15" s="100"/>
      <c r="M15" s="95" t="s">
        <v>129</v>
      </c>
      <c r="N15" s="96"/>
      <c r="O15" s="96"/>
      <c r="P15" s="96"/>
      <c r="Q15" s="96"/>
      <c r="R15" s="97"/>
      <c r="S15" s="95" t="s">
        <v>130</v>
      </c>
      <c r="T15" s="96"/>
      <c r="U15" s="96"/>
      <c r="V15" s="96"/>
      <c r="W15" s="96"/>
      <c r="X15" s="97"/>
      <c r="Y15" s="98"/>
      <c r="Z15" s="99"/>
      <c r="AA15" s="99"/>
      <c r="AB15" s="99"/>
      <c r="AC15" s="99"/>
      <c r="AD15" s="99"/>
      <c r="AE15" s="99"/>
      <c r="AF15" s="100"/>
      <c r="AG15" s="98"/>
      <c r="AH15" s="99"/>
      <c r="AI15" s="99"/>
      <c r="AJ15" s="99"/>
      <c r="AK15" s="99"/>
      <c r="AL15" s="99"/>
      <c r="AM15" s="99"/>
      <c r="AN15" s="99"/>
      <c r="AO15" s="100"/>
      <c r="AP15" s="98"/>
      <c r="AQ15" s="99"/>
      <c r="AR15" s="99"/>
      <c r="AS15" s="99"/>
      <c r="AT15" s="99"/>
      <c r="AU15" s="99"/>
      <c r="AV15" s="100"/>
      <c r="AW15" s="98"/>
      <c r="AX15" s="99"/>
      <c r="AY15" s="99"/>
      <c r="AZ15" s="99"/>
      <c r="BA15" s="100"/>
      <c r="BB15" s="4"/>
      <c r="BC15" s="4"/>
      <c r="BD15" s="4"/>
    </row>
    <row r="16" spans="1:56" ht="25.5" customHeight="1">
      <c r="A16" s="83">
        <v>1</v>
      </c>
      <c r="B16" s="84"/>
      <c r="C16" s="85"/>
      <c r="D16" s="86">
        <v>34</v>
      </c>
      <c r="E16" s="87"/>
      <c r="F16" s="87"/>
      <c r="G16" s="87"/>
      <c r="H16" s="87"/>
      <c r="I16" s="87"/>
      <c r="J16" s="87"/>
      <c r="K16" s="87"/>
      <c r="L16" s="88"/>
      <c r="M16" s="89">
        <v>3</v>
      </c>
      <c r="N16" s="90"/>
      <c r="O16" s="90"/>
      <c r="P16" s="90"/>
      <c r="Q16" s="90"/>
      <c r="R16" s="91"/>
      <c r="S16" s="89">
        <v>3</v>
      </c>
      <c r="T16" s="90"/>
      <c r="U16" s="90"/>
      <c r="V16" s="90"/>
      <c r="W16" s="90"/>
      <c r="X16" s="91"/>
      <c r="Y16" s="92">
        <v>1</v>
      </c>
      <c r="Z16" s="93"/>
      <c r="AA16" s="93"/>
      <c r="AB16" s="93"/>
      <c r="AC16" s="93"/>
      <c r="AD16" s="93"/>
      <c r="AE16" s="93"/>
      <c r="AF16" s="94"/>
      <c r="AG16" s="86">
        <v>0</v>
      </c>
      <c r="AH16" s="87"/>
      <c r="AI16" s="87"/>
      <c r="AJ16" s="87"/>
      <c r="AK16" s="87"/>
      <c r="AL16" s="87"/>
      <c r="AM16" s="87"/>
      <c r="AN16" s="87"/>
      <c r="AO16" s="88"/>
      <c r="AP16" s="92">
        <v>11</v>
      </c>
      <c r="AQ16" s="93"/>
      <c r="AR16" s="93"/>
      <c r="AS16" s="93"/>
      <c r="AT16" s="93"/>
      <c r="AU16" s="93"/>
      <c r="AV16" s="94"/>
      <c r="AW16" s="92">
        <v>52</v>
      </c>
      <c r="AX16" s="93"/>
      <c r="AY16" s="93"/>
      <c r="AZ16" s="93"/>
      <c r="BA16" s="94"/>
      <c r="BB16" s="4"/>
      <c r="BC16" s="4"/>
      <c r="BD16" s="4"/>
    </row>
    <row r="17" spans="1:56" ht="15.75">
      <c r="A17" s="83">
        <v>2</v>
      </c>
      <c r="B17" s="84"/>
      <c r="C17" s="85"/>
      <c r="D17" s="86">
        <v>26</v>
      </c>
      <c r="E17" s="87"/>
      <c r="F17" s="87"/>
      <c r="G17" s="87"/>
      <c r="H17" s="87"/>
      <c r="I17" s="87"/>
      <c r="J17" s="87"/>
      <c r="K17" s="87"/>
      <c r="L17" s="88"/>
      <c r="M17" s="89">
        <v>9</v>
      </c>
      <c r="N17" s="90"/>
      <c r="O17" s="90"/>
      <c r="P17" s="90"/>
      <c r="Q17" s="90"/>
      <c r="R17" s="91"/>
      <c r="S17" s="89">
        <v>4</v>
      </c>
      <c r="T17" s="90"/>
      <c r="U17" s="90"/>
      <c r="V17" s="90"/>
      <c r="W17" s="90"/>
      <c r="X17" s="91"/>
      <c r="Y17" s="92">
        <v>2</v>
      </c>
      <c r="Z17" s="93"/>
      <c r="AA17" s="93"/>
      <c r="AB17" s="93"/>
      <c r="AC17" s="93"/>
      <c r="AD17" s="93"/>
      <c r="AE17" s="93"/>
      <c r="AF17" s="94"/>
      <c r="AG17" s="92">
        <v>0</v>
      </c>
      <c r="AH17" s="93"/>
      <c r="AI17" s="93"/>
      <c r="AJ17" s="93"/>
      <c r="AK17" s="93"/>
      <c r="AL17" s="93"/>
      <c r="AM17" s="93"/>
      <c r="AN17" s="93"/>
      <c r="AO17" s="94"/>
      <c r="AP17" s="92">
        <v>11</v>
      </c>
      <c r="AQ17" s="93"/>
      <c r="AR17" s="93"/>
      <c r="AS17" s="93"/>
      <c r="AT17" s="93"/>
      <c r="AU17" s="93"/>
      <c r="AV17" s="94"/>
      <c r="AW17" s="92">
        <v>52</v>
      </c>
      <c r="AX17" s="93"/>
      <c r="AY17" s="93"/>
      <c r="AZ17" s="93"/>
      <c r="BA17" s="94"/>
      <c r="BB17" s="4"/>
      <c r="BC17" s="4"/>
      <c r="BD17" s="4"/>
    </row>
    <row r="18" spans="1:56" ht="15.75">
      <c r="A18" s="83">
        <v>3</v>
      </c>
      <c r="B18" s="84"/>
      <c r="C18" s="85"/>
      <c r="D18" s="86">
        <v>17</v>
      </c>
      <c r="E18" s="87"/>
      <c r="F18" s="87"/>
      <c r="G18" s="87"/>
      <c r="H18" s="87"/>
      <c r="I18" s="87"/>
      <c r="J18" s="87"/>
      <c r="K18" s="87"/>
      <c r="L18" s="88"/>
      <c r="M18" s="89">
        <v>16</v>
      </c>
      <c r="N18" s="90"/>
      <c r="O18" s="90"/>
      <c r="P18" s="90"/>
      <c r="Q18" s="90"/>
      <c r="R18" s="91"/>
      <c r="S18" s="89">
        <v>4</v>
      </c>
      <c r="T18" s="90"/>
      <c r="U18" s="90"/>
      <c r="V18" s="90"/>
      <c r="W18" s="90"/>
      <c r="X18" s="91"/>
      <c r="Y18" s="92">
        <v>2</v>
      </c>
      <c r="Z18" s="93"/>
      <c r="AA18" s="93"/>
      <c r="AB18" s="93"/>
      <c r="AC18" s="93"/>
      <c r="AD18" s="93"/>
      <c r="AE18" s="93"/>
      <c r="AF18" s="94"/>
      <c r="AG18" s="92">
        <v>2</v>
      </c>
      <c r="AH18" s="93"/>
      <c r="AI18" s="93"/>
      <c r="AJ18" s="93"/>
      <c r="AK18" s="93"/>
      <c r="AL18" s="93"/>
      <c r="AM18" s="93"/>
      <c r="AN18" s="93"/>
      <c r="AO18" s="94"/>
      <c r="AP18" s="92">
        <v>2</v>
      </c>
      <c r="AQ18" s="93"/>
      <c r="AR18" s="93"/>
      <c r="AS18" s="93"/>
      <c r="AT18" s="93"/>
      <c r="AU18" s="93"/>
      <c r="AV18" s="94"/>
      <c r="AW18" s="92">
        <v>43</v>
      </c>
      <c r="AX18" s="93"/>
      <c r="AY18" s="93"/>
      <c r="AZ18" s="93"/>
      <c r="BA18" s="94"/>
      <c r="BB18" s="4"/>
      <c r="BC18" s="4"/>
      <c r="BD18" s="4"/>
    </row>
    <row r="19" spans="1:56" ht="15.75">
      <c r="A19" s="83" t="s">
        <v>151</v>
      </c>
      <c r="B19" s="84"/>
      <c r="C19" s="85"/>
      <c r="D19" s="86">
        <v>77</v>
      </c>
      <c r="E19" s="87"/>
      <c r="F19" s="87"/>
      <c r="G19" s="87"/>
      <c r="H19" s="87"/>
      <c r="I19" s="87"/>
      <c r="J19" s="87"/>
      <c r="K19" s="87"/>
      <c r="L19" s="88"/>
      <c r="M19" s="89">
        <v>28</v>
      </c>
      <c r="N19" s="90"/>
      <c r="O19" s="90"/>
      <c r="P19" s="90"/>
      <c r="Q19" s="90"/>
      <c r="R19" s="91"/>
      <c r="S19" s="89">
        <v>11</v>
      </c>
      <c r="T19" s="90"/>
      <c r="U19" s="90"/>
      <c r="V19" s="90"/>
      <c r="W19" s="90"/>
      <c r="X19" s="91"/>
      <c r="Y19" s="86">
        <v>5</v>
      </c>
      <c r="Z19" s="87"/>
      <c r="AA19" s="87"/>
      <c r="AB19" s="87"/>
      <c r="AC19" s="87"/>
      <c r="AD19" s="87"/>
      <c r="AE19" s="87"/>
      <c r="AF19" s="88"/>
      <c r="AG19" s="86">
        <v>2</v>
      </c>
      <c r="AH19" s="87"/>
      <c r="AI19" s="87"/>
      <c r="AJ19" s="87"/>
      <c r="AK19" s="87"/>
      <c r="AL19" s="87"/>
      <c r="AM19" s="87"/>
      <c r="AN19" s="87"/>
      <c r="AO19" s="88"/>
      <c r="AP19" s="86">
        <v>24</v>
      </c>
      <c r="AQ19" s="87"/>
      <c r="AR19" s="87"/>
      <c r="AS19" s="87"/>
      <c r="AT19" s="87"/>
      <c r="AU19" s="87"/>
      <c r="AV19" s="88"/>
      <c r="AW19" s="86">
        <v>147</v>
      </c>
      <c r="AX19" s="87"/>
      <c r="AY19" s="87"/>
      <c r="AZ19" s="87"/>
      <c r="BA19" s="88"/>
      <c r="BB19" s="4"/>
      <c r="BC19" s="4"/>
      <c r="BD19" s="4"/>
    </row>
    <row r="20" spans="1:56" ht="25.5">
      <c r="A20" s="18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6"/>
      <c r="BA20" s="16"/>
      <c r="BB20" s="4"/>
      <c r="BC20" s="4"/>
      <c r="BD20" s="4"/>
    </row>
  </sheetData>
  <sheetProtection/>
  <mergeCells count="62">
    <mergeCell ref="B2:F2"/>
    <mergeCell ref="G2:J2"/>
    <mergeCell ref="X2:AA2"/>
    <mergeCell ref="AO2:AS2"/>
    <mergeCell ref="AT2:AW2"/>
    <mergeCell ref="AX2:BA2"/>
    <mergeCell ref="AG2:AJ2"/>
    <mergeCell ref="AK2:AN2"/>
    <mergeCell ref="O2:S2"/>
    <mergeCell ref="T2:W2"/>
    <mergeCell ref="B10:X10"/>
    <mergeCell ref="Z10:AY10"/>
    <mergeCell ref="B11:X11"/>
    <mergeCell ref="Z11:AY11"/>
    <mergeCell ref="A8:X8"/>
    <mergeCell ref="B9:X9"/>
    <mergeCell ref="Z9:AW9"/>
    <mergeCell ref="AB2:AF2"/>
    <mergeCell ref="A2:A3"/>
    <mergeCell ref="K2:N2"/>
    <mergeCell ref="Z12:AY12"/>
    <mergeCell ref="A14:C15"/>
    <mergeCell ref="D14:L15"/>
    <mergeCell ref="M14:X14"/>
    <mergeCell ref="Y14:AF15"/>
    <mergeCell ref="AG14:AO15"/>
    <mergeCell ref="AP14:AV15"/>
    <mergeCell ref="AW14:BA15"/>
    <mergeCell ref="M15:R15"/>
    <mergeCell ref="S15:X15"/>
    <mergeCell ref="Y16:AF16"/>
    <mergeCell ref="AG16:AO16"/>
    <mergeCell ref="AP16:AV16"/>
    <mergeCell ref="A16:C16"/>
    <mergeCell ref="D16:L16"/>
    <mergeCell ref="M16:R16"/>
    <mergeCell ref="AW16:BA16"/>
    <mergeCell ref="A17:C17"/>
    <mergeCell ref="D17:L17"/>
    <mergeCell ref="M17:R17"/>
    <mergeCell ref="S17:X17"/>
    <mergeCell ref="Y17:AF17"/>
    <mergeCell ref="AG17:AO17"/>
    <mergeCell ref="M19:R19"/>
    <mergeCell ref="S19:X19"/>
    <mergeCell ref="AP17:AV17"/>
    <mergeCell ref="AW17:BA17"/>
    <mergeCell ref="S16:X16"/>
    <mergeCell ref="Y18:AF18"/>
    <mergeCell ref="AG18:AO18"/>
    <mergeCell ref="AP18:AV18"/>
    <mergeCell ref="AW18:BA18"/>
    <mergeCell ref="A18:C18"/>
    <mergeCell ref="D18:L18"/>
    <mergeCell ref="M18:R18"/>
    <mergeCell ref="S18:X18"/>
    <mergeCell ref="AW19:BA19"/>
    <mergeCell ref="Y19:AF19"/>
    <mergeCell ref="AP19:AV19"/>
    <mergeCell ref="AG19:AO19"/>
    <mergeCell ref="A19:C19"/>
    <mergeCell ref="D19:L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tabSelected="1" zoomScalePageLayoutView="0" workbookViewId="0" topLeftCell="A1">
      <selection activeCell="I55" sqref="I55"/>
    </sheetView>
  </sheetViews>
  <sheetFormatPr defaultColWidth="9.140625" defaultRowHeight="12.75"/>
  <cols>
    <col min="1" max="1" width="10.00390625" style="0" customWidth="1"/>
    <col min="2" max="2" width="22.57421875" style="0" customWidth="1"/>
    <col min="3" max="3" width="13.28125" style="0" customWidth="1"/>
    <col min="4" max="4" width="11.57421875" style="0" customWidth="1"/>
    <col min="5" max="5" width="10.421875" style="0" customWidth="1"/>
    <col min="6" max="6" width="10.8515625" style="0" customWidth="1"/>
    <col min="7" max="7" width="12.00390625" style="0" customWidth="1"/>
    <col min="8" max="8" width="8.8515625" style="0" customWidth="1"/>
    <col min="9" max="9" width="9.7109375" style="0" customWidth="1"/>
    <col min="10" max="10" width="9.140625" style="0" customWidth="1"/>
    <col min="11" max="11" width="8.421875" style="0" customWidth="1"/>
    <col min="12" max="12" width="9.28125" style="0" customWidth="1"/>
    <col min="13" max="13" width="9.57421875" style="0" customWidth="1"/>
  </cols>
  <sheetData>
    <row r="1" spans="1:13" ht="15">
      <c r="A1" s="130" t="s">
        <v>223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3" ht="15.75">
      <c r="A2" s="126" t="s">
        <v>16</v>
      </c>
      <c r="B2" s="135" t="s">
        <v>17</v>
      </c>
      <c r="C2" s="126" t="s">
        <v>18</v>
      </c>
      <c r="D2" s="128" t="s">
        <v>0</v>
      </c>
      <c r="E2" s="128"/>
      <c r="F2" s="128"/>
      <c r="G2" s="128"/>
      <c r="H2" s="114" t="s">
        <v>8</v>
      </c>
      <c r="I2" s="138"/>
      <c r="J2" s="138"/>
      <c r="K2" s="138"/>
      <c r="L2" s="138"/>
      <c r="M2" s="115"/>
    </row>
    <row r="3" spans="1:13" ht="15.75">
      <c r="A3" s="133"/>
      <c r="B3" s="136"/>
      <c r="C3" s="133"/>
      <c r="D3" s="126" t="s">
        <v>13</v>
      </c>
      <c r="E3" s="126" t="s">
        <v>12</v>
      </c>
      <c r="F3" s="114" t="s">
        <v>1</v>
      </c>
      <c r="G3" s="115"/>
      <c r="H3" s="128" t="s">
        <v>9</v>
      </c>
      <c r="I3" s="128"/>
      <c r="J3" s="89" t="s">
        <v>10</v>
      </c>
      <c r="K3" s="90"/>
      <c r="L3" s="89" t="s">
        <v>11</v>
      </c>
      <c r="M3" s="91"/>
    </row>
    <row r="4" spans="1:13" ht="15.75" customHeight="1">
      <c r="A4" s="133"/>
      <c r="B4" s="136"/>
      <c r="C4" s="133"/>
      <c r="D4" s="133"/>
      <c r="E4" s="139"/>
      <c r="F4" s="126" t="s">
        <v>14</v>
      </c>
      <c r="G4" s="77"/>
      <c r="H4" s="112" t="s">
        <v>15</v>
      </c>
      <c r="I4" s="112" t="s">
        <v>211</v>
      </c>
      <c r="J4" s="112" t="s">
        <v>212</v>
      </c>
      <c r="K4" s="112" t="s">
        <v>213</v>
      </c>
      <c r="L4" s="112" t="s">
        <v>198</v>
      </c>
      <c r="M4" s="112" t="s">
        <v>272</v>
      </c>
    </row>
    <row r="5" spans="1:13" ht="195">
      <c r="A5" s="134"/>
      <c r="B5" s="137"/>
      <c r="C5" s="134"/>
      <c r="D5" s="127"/>
      <c r="E5" s="140"/>
      <c r="F5" s="127"/>
      <c r="G5" s="55" t="s">
        <v>2</v>
      </c>
      <c r="H5" s="113"/>
      <c r="I5" s="113"/>
      <c r="J5" s="113"/>
      <c r="K5" s="113"/>
      <c r="L5" s="113"/>
      <c r="M5" s="129"/>
    </row>
    <row r="6" spans="1:13" ht="15.7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8</v>
      </c>
      <c r="H6" s="54">
        <v>9</v>
      </c>
      <c r="I6" s="54">
        <v>10</v>
      </c>
      <c r="J6" s="54">
        <v>11</v>
      </c>
      <c r="K6" s="54">
        <v>12</v>
      </c>
      <c r="L6" s="54">
        <v>14</v>
      </c>
      <c r="M6" s="54">
        <v>15</v>
      </c>
    </row>
    <row r="7" spans="1:14" ht="36" customHeight="1">
      <c r="A7" s="21" t="s">
        <v>3</v>
      </c>
      <c r="B7" s="27" t="s">
        <v>227</v>
      </c>
      <c r="C7" s="28" t="s">
        <v>153</v>
      </c>
      <c r="D7" s="21">
        <f>D8+D18+D22</f>
        <v>3078</v>
      </c>
      <c r="E7" s="21">
        <f aca="true" t="shared" si="0" ref="E7:M7">E8+E18+E22</f>
        <v>1026</v>
      </c>
      <c r="F7" s="21">
        <f t="shared" si="0"/>
        <v>2052</v>
      </c>
      <c r="G7" s="21">
        <f t="shared" si="0"/>
        <v>1121</v>
      </c>
      <c r="H7" s="21">
        <f t="shared" si="0"/>
        <v>501</v>
      </c>
      <c r="I7" s="21">
        <f t="shared" si="0"/>
        <v>475</v>
      </c>
      <c r="J7" s="21">
        <f t="shared" si="0"/>
        <v>423</v>
      </c>
      <c r="K7" s="21">
        <f t="shared" si="0"/>
        <v>200</v>
      </c>
      <c r="L7" s="21">
        <f t="shared" si="0"/>
        <v>303</v>
      </c>
      <c r="M7" s="21">
        <f t="shared" si="0"/>
        <v>150</v>
      </c>
      <c r="N7" s="13"/>
    </row>
    <row r="8" spans="1:14" ht="61.5" customHeight="1" thickBot="1">
      <c r="A8" s="21" t="s">
        <v>225</v>
      </c>
      <c r="B8" s="27" t="s">
        <v>226</v>
      </c>
      <c r="C8" s="21" t="s">
        <v>200</v>
      </c>
      <c r="D8" s="21">
        <f>SUM(D9:D17)</f>
        <v>1723.5</v>
      </c>
      <c r="E8" s="21">
        <f aca="true" t="shared" si="1" ref="E8:M8">SUM(E9:E17)</f>
        <v>574.5</v>
      </c>
      <c r="F8" s="21">
        <f t="shared" si="1"/>
        <v>1149</v>
      </c>
      <c r="G8" s="21">
        <f t="shared" si="1"/>
        <v>712</v>
      </c>
      <c r="H8" s="21">
        <f t="shared" si="1"/>
        <v>303</v>
      </c>
      <c r="I8" s="21">
        <f t="shared" si="1"/>
        <v>304</v>
      </c>
      <c r="J8" s="21">
        <f t="shared" si="1"/>
        <v>307</v>
      </c>
      <c r="K8" s="21">
        <f t="shared" si="1"/>
        <v>138</v>
      </c>
      <c r="L8" s="21">
        <f t="shared" si="1"/>
        <v>97</v>
      </c>
      <c r="M8" s="21">
        <f t="shared" si="1"/>
        <v>0</v>
      </c>
      <c r="N8" s="13"/>
    </row>
    <row r="9" spans="1:14" ht="34.5" customHeight="1" thickBot="1">
      <c r="A9" s="69" t="s">
        <v>228</v>
      </c>
      <c r="B9" s="70" t="s">
        <v>237</v>
      </c>
      <c r="C9" s="23" t="s">
        <v>263</v>
      </c>
      <c r="D9" s="23">
        <v>175.5</v>
      </c>
      <c r="E9" s="23">
        <v>58.5</v>
      </c>
      <c r="F9" s="23">
        <v>117</v>
      </c>
      <c r="G9" s="23">
        <v>59</v>
      </c>
      <c r="H9" s="23"/>
      <c r="I9" s="26">
        <v>20</v>
      </c>
      <c r="J9" s="23">
        <v>32</v>
      </c>
      <c r="K9" s="23">
        <v>30</v>
      </c>
      <c r="L9" s="23">
        <v>35</v>
      </c>
      <c r="M9" s="23"/>
      <c r="N9" s="13"/>
    </row>
    <row r="10" spans="1:14" ht="34.5" customHeight="1" thickBot="1">
      <c r="A10" s="69" t="s">
        <v>229</v>
      </c>
      <c r="B10" s="71" t="s">
        <v>238</v>
      </c>
      <c r="C10" s="23" t="s">
        <v>196</v>
      </c>
      <c r="D10" s="23">
        <v>258</v>
      </c>
      <c r="E10" s="23">
        <v>86</v>
      </c>
      <c r="F10" s="23">
        <v>172</v>
      </c>
      <c r="G10" s="23">
        <v>86</v>
      </c>
      <c r="H10" s="23">
        <v>32</v>
      </c>
      <c r="I10" s="26">
        <v>45</v>
      </c>
      <c r="J10" s="23">
        <v>32</v>
      </c>
      <c r="K10" s="23">
        <v>30</v>
      </c>
      <c r="L10" s="23">
        <v>33</v>
      </c>
      <c r="M10" s="23"/>
      <c r="N10" s="13"/>
    </row>
    <row r="11" spans="1:14" ht="16.5" thickBot="1">
      <c r="A11" s="69" t="s">
        <v>230</v>
      </c>
      <c r="B11" s="71" t="s">
        <v>239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13"/>
    </row>
    <row r="12" spans="1:14" ht="16.5" thickBot="1">
      <c r="A12" s="69" t="s">
        <v>231</v>
      </c>
      <c r="B12" s="71" t="s">
        <v>4</v>
      </c>
      <c r="C12" s="23" t="s">
        <v>262</v>
      </c>
      <c r="D12" s="23">
        <v>258</v>
      </c>
      <c r="E12" s="23">
        <v>86</v>
      </c>
      <c r="F12" s="23">
        <v>172</v>
      </c>
      <c r="G12" s="23">
        <v>172</v>
      </c>
      <c r="H12" s="23">
        <v>44</v>
      </c>
      <c r="I12" s="23">
        <v>34</v>
      </c>
      <c r="J12" s="23">
        <v>46</v>
      </c>
      <c r="K12" s="23">
        <v>48</v>
      </c>
      <c r="L12" s="23"/>
      <c r="M12" s="23"/>
      <c r="N12" s="13"/>
    </row>
    <row r="13" spans="1:14" ht="16.5" thickBot="1">
      <c r="A13" s="69" t="s">
        <v>232</v>
      </c>
      <c r="B13" s="71" t="s">
        <v>240</v>
      </c>
      <c r="C13" s="23" t="s">
        <v>264</v>
      </c>
      <c r="D13" s="23">
        <v>357</v>
      </c>
      <c r="E13" s="23">
        <v>119</v>
      </c>
      <c r="F13" s="23">
        <v>238</v>
      </c>
      <c r="G13" s="23">
        <v>119</v>
      </c>
      <c r="H13" s="23">
        <v>36</v>
      </c>
      <c r="I13" s="23">
        <v>37</v>
      </c>
      <c r="J13" s="23">
        <v>165</v>
      </c>
      <c r="K13" s="23"/>
      <c r="L13" s="23"/>
      <c r="M13" s="23"/>
      <c r="N13" s="13"/>
    </row>
    <row r="14" spans="1:14" ht="16.5" thickBot="1">
      <c r="A14" s="69" t="s">
        <v>233</v>
      </c>
      <c r="B14" s="71" t="s">
        <v>5</v>
      </c>
      <c r="C14" s="23" t="s">
        <v>199</v>
      </c>
      <c r="D14" s="23">
        <v>256.5</v>
      </c>
      <c r="E14" s="23">
        <v>85.5</v>
      </c>
      <c r="F14" s="23">
        <v>171</v>
      </c>
      <c r="G14" s="23">
        <v>51</v>
      </c>
      <c r="H14" s="23">
        <v>85</v>
      </c>
      <c r="I14" s="23">
        <v>86</v>
      </c>
      <c r="J14" s="23"/>
      <c r="K14" s="23"/>
      <c r="L14" s="23"/>
      <c r="M14" s="23"/>
      <c r="N14" s="13"/>
    </row>
    <row r="15" spans="1:14" ht="16.5" thickBot="1">
      <c r="A15" s="69" t="s">
        <v>234</v>
      </c>
      <c r="B15" s="71" t="s">
        <v>6</v>
      </c>
      <c r="C15" s="23" t="s">
        <v>265</v>
      </c>
      <c r="D15" s="23">
        <v>256.5</v>
      </c>
      <c r="E15" s="23">
        <v>85.5</v>
      </c>
      <c r="F15" s="23">
        <v>171</v>
      </c>
      <c r="G15" s="23">
        <v>171</v>
      </c>
      <c r="H15" s="23">
        <v>34</v>
      </c>
      <c r="I15" s="23">
        <v>46</v>
      </c>
      <c r="J15" s="23">
        <v>32</v>
      </c>
      <c r="K15" s="23">
        <v>30</v>
      </c>
      <c r="L15" s="23">
        <v>29</v>
      </c>
      <c r="M15" s="23"/>
      <c r="N15" s="13"/>
    </row>
    <row r="16" spans="1:14" ht="16.5" thickBot="1">
      <c r="A16" s="69" t="s">
        <v>235</v>
      </c>
      <c r="B16" s="71" t="s">
        <v>7</v>
      </c>
      <c r="C16" s="23" t="s">
        <v>199</v>
      </c>
      <c r="D16" s="23">
        <v>108</v>
      </c>
      <c r="E16" s="23">
        <v>36</v>
      </c>
      <c r="F16" s="23">
        <v>72</v>
      </c>
      <c r="G16" s="23">
        <v>36</v>
      </c>
      <c r="H16" s="23">
        <v>36</v>
      </c>
      <c r="I16" s="23">
        <v>36</v>
      </c>
      <c r="J16" s="23"/>
      <c r="K16" s="23"/>
      <c r="L16" s="23"/>
      <c r="M16" s="23"/>
      <c r="N16" s="13"/>
    </row>
    <row r="17" spans="1:14" ht="32.25" customHeight="1" thickBot="1">
      <c r="A17" s="69" t="s">
        <v>236</v>
      </c>
      <c r="B17" s="71" t="s">
        <v>241</v>
      </c>
      <c r="C17" s="23" t="s">
        <v>196</v>
      </c>
      <c r="D17" s="23">
        <v>54</v>
      </c>
      <c r="E17" s="23">
        <v>18</v>
      </c>
      <c r="F17" s="23">
        <v>36</v>
      </c>
      <c r="G17" s="23">
        <v>18</v>
      </c>
      <c r="H17" s="23">
        <v>36</v>
      </c>
      <c r="I17" s="23"/>
      <c r="J17" s="23"/>
      <c r="K17" s="23"/>
      <c r="L17" s="23"/>
      <c r="M17" s="23"/>
      <c r="N17" s="13"/>
    </row>
    <row r="18" spans="1:14" ht="32.25" customHeight="1" thickBot="1">
      <c r="A18" s="72" t="s">
        <v>242</v>
      </c>
      <c r="B18" s="73" t="s">
        <v>243</v>
      </c>
      <c r="C18" s="21"/>
      <c r="D18" s="21">
        <f>SUM(D19:D21)</f>
        <v>580.5</v>
      </c>
      <c r="E18" s="21">
        <f>SUM(E19:E21)</f>
        <v>193.5</v>
      </c>
      <c r="F18" s="21">
        <f>SUM(F19:F21)</f>
        <v>387</v>
      </c>
      <c r="G18" s="21">
        <f aca="true" t="shared" si="2" ref="G18:M18">SUM(G19:G21)</f>
        <v>200</v>
      </c>
      <c r="H18" s="21">
        <f t="shared" si="2"/>
        <v>163</v>
      </c>
      <c r="I18" s="21">
        <f t="shared" si="2"/>
        <v>80</v>
      </c>
      <c r="J18" s="21">
        <f t="shared" si="2"/>
        <v>68</v>
      </c>
      <c r="K18" s="21">
        <f t="shared" si="2"/>
        <v>30</v>
      </c>
      <c r="L18" s="21">
        <f t="shared" si="2"/>
        <v>46</v>
      </c>
      <c r="M18" s="21">
        <f t="shared" si="2"/>
        <v>0</v>
      </c>
      <c r="N18" s="13"/>
    </row>
    <row r="19" spans="1:14" ht="15" customHeight="1" thickBot="1">
      <c r="A19" s="69" t="s">
        <v>245</v>
      </c>
      <c r="B19" s="70" t="s">
        <v>166</v>
      </c>
      <c r="C19" s="23" t="s">
        <v>271</v>
      </c>
      <c r="D19" s="23">
        <v>162</v>
      </c>
      <c r="E19" s="23">
        <v>54</v>
      </c>
      <c r="F19" s="23">
        <v>108</v>
      </c>
      <c r="G19" s="23">
        <v>54</v>
      </c>
      <c r="H19" s="23">
        <v>34</v>
      </c>
      <c r="I19" s="23">
        <v>38</v>
      </c>
      <c r="J19" s="23">
        <v>36</v>
      </c>
      <c r="K19" s="23"/>
      <c r="L19" s="23"/>
      <c r="M19" s="23"/>
      <c r="N19" s="13"/>
    </row>
    <row r="20" spans="1:14" ht="15" customHeight="1" thickBot="1">
      <c r="A20" s="69" t="s">
        <v>246</v>
      </c>
      <c r="B20" s="71" t="s">
        <v>165</v>
      </c>
      <c r="C20" s="23" t="s">
        <v>266</v>
      </c>
      <c r="D20" s="23">
        <v>256.5</v>
      </c>
      <c r="E20" s="23">
        <v>85.5</v>
      </c>
      <c r="F20" s="23">
        <v>171</v>
      </c>
      <c r="G20" s="23">
        <v>86</v>
      </c>
      <c r="H20" s="23">
        <v>129</v>
      </c>
      <c r="I20" s="23">
        <v>42</v>
      </c>
      <c r="J20" s="23"/>
      <c r="K20" s="23"/>
      <c r="L20" s="23"/>
      <c r="M20" s="23"/>
      <c r="N20" s="13"/>
    </row>
    <row r="21" spans="1:14" ht="32.25" thickBot="1">
      <c r="A21" s="69" t="s">
        <v>247</v>
      </c>
      <c r="B21" s="71" t="s">
        <v>244</v>
      </c>
      <c r="C21" s="23" t="s">
        <v>201</v>
      </c>
      <c r="D21" s="23">
        <v>162</v>
      </c>
      <c r="E21" s="23">
        <v>54</v>
      </c>
      <c r="F21" s="23">
        <v>108</v>
      </c>
      <c r="G21" s="23">
        <v>60</v>
      </c>
      <c r="H21" s="23"/>
      <c r="I21" s="23"/>
      <c r="J21" s="23">
        <v>32</v>
      </c>
      <c r="K21" s="23">
        <v>30</v>
      </c>
      <c r="L21" s="23">
        <v>46</v>
      </c>
      <c r="M21" s="23"/>
      <c r="N21" s="13"/>
    </row>
    <row r="22" spans="1:14" ht="90.75" thickBot="1">
      <c r="A22" s="72" t="s">
        <v>249</v>
      </c>
      <c r="B22" s="74" t="s">
        <v>248</v>
      </c>
      <c r="C22" s="21" t="s">
        <v>203</v>
      </c>
      <c r="D22" s="21">
        <f aca="true" t="shared" si="3" ref="D22:M22">SUM(D23:D29)</f>
        <v>774</v>
      </c>
      <c r="E22" s="21">
        <f t="shared" si="3"/>
        <v>258</v>
      </c>
      <c r="F22" s="21">
        <f t="shared" si="3"/>
        <v>516</v>
      </c>
      <c r="G22" s="21">
        <f t="shared" si="3"/>
        <v>209</v>
      </c>
      <c r="H22" s="21">
        <f t="shared" si="3"/>
        <v>35</v>
      </c>
      <c r="I22" s="21">
        <f t="shared" si="3"/>
        <v>91</v>
      </c>
      <c r="J22" s="21">
        <f t="shared" si="3"/>
        <v>48</v>
      </c>
      <c r="K22" s="21">
        <f t="shared" si="3"/>
        <v>32</v>
      </c>
      <c r="L22" s="21">
        <f t="shared" si="3"/>
        <v>160</v>
      </c>
      <c r="M22" s="21">
        <f t="shared" si="3"/>
        <v>150</v>
      </c>
      <c r="N22" s="13"/>
    </row>
    <row r="23" spans="1:14" ht="32.25" thickBot="1">
      <c r="A23" s="69" t="s">
        <v>254</v>
      </c>
      <c r="B23" s="71" t="s">
        <v>267</v>
      </c>
      <c r="C23" s="23" t="s">
        <v>201</v>
      </c>
      <c r="D23" s="23">
        <v>256.5</v>
      </c>
      <c r="E23" s="23">
        <v>85.5</v>
      </c>
      <c r="F23" s="23">
        <v>171</v>
      </c>
      <c r="G23" s="23">
        <v>71</v>
      </c>
      <c r="H23" s="23"/>
      <c r="I23" s="23"/>
      <c r="J23" s="23"/>
      <c r="K23" s="23">
        <v>32</v>
      </c>
      <c r="L23" s="23">
        <v>63</v>
      </c>
      <c r="M23" s="23">
        <v>76</v>
      </c>
      <c r="N23" s="13"/>
    </row>
    <row r="24" spans="1:14" ht="32.25" thickBot="1">
      <c r="A24" s="75" t="s">
        <v>255</v>
      </c>
      <c r="B24" s="71" t="s">
        <v>268</v>
      </c>
      <c r="C24" s="23" t="s">
        <v>199</v>
      </c>
      <c r="D24" s="23">
        <v>162</v>
      </c>
      <c r="E24" s="23">
        <v>54</v>
      </c>
      <c r="F24" s="23">
        <v>108</v>
      </c>
      <c r="G24" s="23">
        <v>40</v>
      </c>
      <c r="H24" s="23">
        <v>35</v>
      </c>
      <c r="I24" s="23">
        <v>73</v>
      </c>
      <c r="J24" s="23"/>
      <c r="K24" s="23"/>
      <c r="L24" s="23"/>
      <c r="M24" s="23"/>
      <c r="N24" s="13"/>
    </row>
    <row r="25" spans="1:14" ht="32.25" thickBot="1">
      <c r="A25" s="69" t="s">
        <v>256</v>
      </c>
      <c r="B25" s="71" t="s">
        <v>250</v>
      </c>
      <c r="C25" s="23" t="str">
        <f>C19</f>
        <v>"-.ДЗ</v>
      </c>
      <c r="D25" s="23">
        <v>54</v>
      </c>
      <c r="E25" s="23">
        <v>18</v>
      </c>
      <c r="F25" s="23">
        <v>36</v>
      </c>
      <c r="G25" s="23">
        <v>18</v>
      </c>
      <c r="H25" s="23"/>
      <c r="I25" s="23"/>
      <c r="J25" s="23">
        <v>36</v>
      </c>
      <c r="K25" s="23"/>
      <c r="L25" s="23"/>
      <c r="M25" s="23"/>
      <c r="N25" s="13"/>
    </row>
    <row r="26" spans="1:14" ht="32.25" thickBot="1">
      <c r="A26" s="75" t="s">
        <v>257</v>
      </c>
      <c r="B26" s="71" t="s">
        <v>251</v>
      </c>
      <c r="C26" s="23" t="s">
        <v>270</v>
      </c>
      <c r="D26" s="23">
        <v>108</v>
      </c>
      <c r="E26" s="23">
        <v>36</v>
      </c>
      <c r="F26" s="23">
        <v>72</v>
      </c>
      <c r="G26" s="23">
        <v>36</v>
      </c>
      <c r="H26" s="23"/>
      <c r="I26" s="23"/>
      <c r="J26" s="23"/>
      <c r="K26" s="23"/>
      <c r="L26" s="23">
        <v>34</v>
      </c>
      <c r="M26" s="23">
        <v>38</v>
      </c>
      <c r="N26" s="13"/>
    </row>
    <row r="27" spans="1:14" ht="32.25" thickBot="1">
      <c r="A27" s="69" t="s">
        <v>258</v>
      </c>
      <c r="B27" s="71" t="s">
        <v>252</v>
      </c>
      <c r="C27" s="23" t="s">
        <v>196</v>
      </c>
      <c r="D27" s="23">
        <v>85.5</v>
      </c>
      <c r="E27" s="23">
        <v>28.5</v>
      </c>
      <c r="F27" s="23">
        <v>57</v>
      </c>
      <c r="G27" s="23">
        <v>20</v>
      </c>
      <c r="H27" s="23"/>
      <c r="I27" s="23"/>
      <c r="J27" s="23"/>
      <c r="K27" s="23"/>
      <c r="L27" s="23">
        <v>57</v>
      </c>
      <c r="M27" s="23"/>
      <c r="N27" s="13"/>
    </row>
    <row r="28" spans="1:14" ht="48" thickBot="1">
      <c r="A28" s="69" t="s">
        <v>259</v>
      </c>
      <c r="B28" s="71" t="s">
        <v>143</v>
      </c>
      <c r="C28" s="23" t="s">
        <v>196</v>
      </c>
      <c r="D28" s="23">
        <v>54</v>
      </c>
      <c r="E28" s="23">
        <v>18</v>
      </c>
      <c r="F28" s="23">
        <v>36</v>
      </c>
      <c r="G28" s="23"/>
      <c r="H28" s="23"/>
      <c r="I28" s="23"/>
      <c r="J28" s="23"/>
      <c r="K28" s="23"/>
      <c r="L28" s="23"/>
      <c r="M28" s="23">
        <v>36</v>
      </c>
      <c r="N28" s="13"/>
    </row>
    <row r="29" spans="1:14" ht="32.25" thickBot="1">
      <c r="A29" s="69" t="s">
        <v>260</v>
      </c>
      <c r="B29" s="71" t="s">
        <v>253</v>
      </c>
      <c r="C29" s="23" t="s">
        <v>269</v>
      </c>
      <c r="D29" s="23">
        <v>54</v>
      </c>
      <c r="E29" s="23">
        <v>18</v>
      </c>
      <c r="F29" s="23">
        <v>36</v>
      </c>
      <c r="G29" s="23">
        <v>24</v>
      </c>
      <c r="H29" s="23"/>
      <c r="I29" s="23">
        <v>18</v>
      </c>
      <c r="J29" s="23">
        <v>12</v>
      </c>
      <c r="K29" s="23"/>
      <c r="L29" s="23">
        <v>6</v>
      </c>
      <c r="M29" s="23"/>
      <c r="N29" s="13"/>
    </row>
    <row r="30" spans="1:14" ht="110.25">
      <c r="A30" s="29"/>
      <c r="B30" s="27" t="s">
        <v>167</v>
      </c>
      <c r="C30" s="22"/>
      <c r="D30" s="21">
        <f aca="true" t="shared" si="4" ref="D30:M30">SUM(D31+D38+D58)</f>
        <v>2088</v>
      </c>
      <c r="E30" s="21">
        <f t="shared" si="4"/>
        <v>360</v>
      </c>
      <c r="F30" s="21">
        <f t="shared" si="4"/>
        <v>1728</v>
      </c>
      <c r="G30" s="21">
        <f t="shared" si="4"/>
        <v>310</v>
      </c>
      <c r="H30" s="21">
        <f t="shared" si="4"/>
        <v>111</v>
      </c>
      <c r="I30" s="21">
        <f t="shared" si="4"/>
        <v>245</v>
      </c>
      <c r="J30" s="21">
        <f t="shared" si="4"/>
        <v>117</v>
      </c>
      <c r="K30" s="21">
        <f t="shared" si="4"/>
        <v>520</v>
      </c>
      <c r="L30" s="21">
        <f t="shared" si="4"/>
        <v>273</v>
      </c>
      <c r="M30" s="21">
        <f t="shared" si="4"/>
        <v>462</v>
      </c>
      <c r="N30" s="13"/>
    </row>
    <row r="31" spans="1:14" ht="33.75" customHeight="1">
      <c r="A31" s="22" t="s">
        <v>19</v>
      </c>
      <c r="B31" s="76" t="s">
        <v>261</v>
      </c>
      <c r="C31" s="46" t="s">
        <v>204</v>
      </c>
      <c r="D31" s="46">
        <f aca="true" t="shared" si="5" ref="D31:M31">SUM(D32:D36)</f>
        <v>354</v>
      </c>
      <c r="E31" s="46">
        <f t="shared" si="5"/>
        <v>118</v>
      </c>
      <c r="F31" s="46">
        <f t="shared" si="5"/>
        <v>236</v>
      </c>
      <c r="G31" s="46">
        <f t="shared" si="5"/>
        <v>92</v>
      </c>
      <c r="H31" s="46">
        <f t="shared" si="5"/>
        <v>111</v>
      </c>
      <c r="I31" s="46">
        <f t="shared" si="5"/>
        <v>41</v>
      </c>
      <c r="J31" s="46">
        <f t="shared" si="5"/>
        <v>13</v>
      </c>
      <c r="K31" s="46">
        <f t="shared" si="5"/>
        <v>39</v>
      </c>
      <c r="L31" s="46">
        <f t="shared" si="5"/>
        <v>32</v>
      </c>
      <c r="M31" s="46">
        <f t="shared" si="5"/>
        <v>0</v>
      </c>
      <c r="N31" s="13"/>
    </row>
    <row r="32" spans="1:14" ht="48.75" customHeight="1">
      <c r="A32" s="37" t="s">
        <v>168</v>
      </c>
      <c r="B32" s="24" t="s">
        <v>169</v>
      </c>
      <c r="C32" s="37" t="s">
        <v>202</v>
      </c>
      <c r="D32" s="37">
        <v>117</v>
      </c>
      <c r="E32" s="37">
        <v>39</v>
      </c>
      <c r="F32" s="37">
        <v>78</v>
      </c>
      <c r="G32" s="37">
        <v>18</v>
      </c>
      <c r="H32" s="37">
        <v>37</v>
      </c>
      <c r="I32" s="37">
        <v>41</v>
      </c>
      <c r="J32" s="37"/>
      <c r="K32" s="37"/>
      <c r="L32" s="37"/>
      <c r="M32" s="37"/>
      <c r="N32" s="13"/>
    </row>
    <row r="33" spans="1:14" ht="47.25">
      <c r="A33" s="36" t="s">
        <v>126</v>
      </c>
      <c r="B33" s="24" t="s">
        <v>170</v>
      </c>
      <c r="C33" s="37" t="s">
        <v>196</v>
      </c>
      <c r="D33" s="37">
        <v>57</v>
      </c>
      <c r="E33" s="37">
        <v>19</v>
      </c>
      <c r="F33" s="37">
        <v>38</v>
      </c>
      <c r="G33" s="37">
        <v>18</v>
      </c>
      <c r="H33" s="37">
        <v>38</v>
      </c>
      <c r="I33" s="37"/>
      <c r="J33" s="37"/>
      <c r="K33" s="37"/>
      <c r="L33" s="37"/>
      <c r="M33" s="37"/>
      <c r="N33" s="13"/>
    </row>
    <row r="34" spans="1:14" ht="47.25">
      <c r="A34" s="6" t="s">
        <v>127</v>
      </c>
      <c r="B34" s="25" t="s">
        <v>171</v>
      </c>
      <c r="C34" s="23" t="s">
        <v>196</v>
      </c>
      <c r="D34" s="23">
        <v>78</v>
      </c>
      <c r="E34" s="23">
        <v>26</v>
      </c>
      <c r="F34" s="23">
        <v>52</v>
      </c>
      <c r="G34" s="23">
        <v>22</v>
      </c>
      <c r="H34" s="23"/>
      <c r="I34" s="23"/>
      <c r="J34" s="23">
        <v>13</v>
      </c>
      <c r="K34" s="23">
        <v>39</v>
      </c>
      <c r="L34" s="23"/>
      <c r="M34" s="26"/>
      <c r="N34" s="13"/>
    </row>
    <row r="35" spans="1:14" ht="78.75">
      <c r="A35" s="6" t="s">
        <v>128</v>
      </c>
      <c r="B35" s="25" t="s">
        <v>172</v>
      </c>
      <c r="C35" s="23" t="s">
        <v>196</v>
      </c>
      <c r="D35" s="23">
        <v>54</v>
      </c>
      <c r="E35" s="23">
        <v>18</v>
      </c>
      <c r="F35" s="23">
        <v>36</v>
      </c>
      <c r="G35" s="23">
        <v>18</v>
      </c>
      <c r="H35" s="23">
        <v>36</v>
      </c>
      <c r="I35" s="23"/>
      <c r="J35" s="20"/>
      <c r="K35" s="20"/>
      <c r="L35" s="20"/>
      <c r="M35" s="20"/>
      <c r="N35" s="13"/>
    </row>
    <row r="36" spans="1:14" ht="31.5">
      <c r="A36" s="6" t="s">
        <v>142</v>
      </c>
      <c r="B36" s="25" t="s">
        <v>20</v>
      </c>
      <c r="C36" s="23" t="s">
        <v>196</v>
      </c>
      <c r="D36" s="23">
        <v>48</v>
      </c>
      <c r="E36" s="23">
        <v>16</v>
      </c>
      <c r="F36" s="23">
        <v>32</v>
      </c>
      <c r="G36" s="23">
        <v>16</v>
      </c>
      <c r="H36" s="23"/>
      <c r="I36" s="23"/>
      <c r="J36" s="23"/>
      <c r="K36" s="23"/>
      <c r="L36" s="23">
        <v>32</v>
      </c>
      <c r="M36" s="20"/>
      <c r="N36" s="13"/>
    </row>
    <row r="37" spans="1:14" ht="31.5">
      <c r="A37" s="47" t="s">
        <v>174</v>
      </c>
      <c r="B37" s="27" t="s">
        <v>173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9"/>
      <c r="N37" s="13"/>
    </row>
    <row r="38" spans="1:14" ht="35.25" customHeight="1">
      <c r="A38" s="40" t="s">
        <v>175</v>
      </c>
      <c r="B38" s="38" t="s">
        <v>21</v>
      </c>
      <c r="C38" s="51" t="s">
        <v>205</v>
      </c>
      <c r="D38" s="40">
        <f aca="true" t="shared" si="6" ref="D38:M38">SUM(D39+D43+D47+D51+D54)</f>
        <v>1674</v>
      </c>
      <c r="E38" s="40">
        <f t="shared" si="6"/>
        <v>222</v>
      </c>
      <c r="F38" s="40">
        <f t="shared" si="6"/>
        <v>1452</v>
      </c>
      <c r="G38" s="40">
        <f t="shared" si="6"/>
        <v>178</v>
      </c>
      <c r="H38" s="40">
        <f t="shared" si="6"/>
        <v>0</v>
      </c>
      <c r="I38" s="40">
        <f t="shared" si="6"/>
        <v>204</v>
      </c>
      <c r="J38" s="40">
        <f t="shared" si="6"/>
        <v>104</v>
      </c>
      <c r="K38" s="40">
        <f t="shared" si="6"/>
        <v>441</v>
      </c>
      <c r="L38" s="40">
        <f t="shared" si="6"/>
        <v>241</v>
      </c>
      <c r="M38" s="40">
        <f t="shared" si="6"/>
        <v>462</v>
      </c>
      <c r="N38" s="13"/>
    </row>
    <row r="39" spans="1:14" ht="65.25" customHeight="1">
      <c r="A39" s="30" t="s">
        <v>22</v>
      </c>
      <c r="B39" s="27" t="s">
        <v>176</v>
      </c>
      <c r="C39" s="35" t="s">
        <v>197</v>
      </c>
      <c r="D39" s="21">
        <f>SUM(D40+D41)</f>
        <v>162</v>
      </c>
      <c r="E39" s="21">
        <f aca="true" t="shared" si="7" ref="E39:M39">SUM(E40)</f>
        <v>18</v>
      </c>
      <c r="F39" s="21">
        <f>SUM(F40+F41)</f>
        <v>144</v>
      </c>
      <c r="G39" s="21">
        <f t="shared" si="7"/>
        <v>18</v>
      </c>
      <c r="H39" s="21">
        <f t="shared" si="7"/>
        <v>0</v>
      </c>
      <c r="I39" s="21">
        <f>SUM(I40+I41)</f>
        <v>144</v>
      </c>
      <c r="J39" s="21">
        <f t="shared" si="7"/>
        <v>0</v>
      </c>
      <c r="K39" s="21">
        <f t="shared" si="7"/>
        <v>0</v>
      </c>
      <c r="L39" s="21">
        <f t="shared" si="7"/>
        <v>0</v>
      </c>
      <c r="M39" s="21">
        <f t="shared" si="7"/>
        <v>0</v>
      </c>
      <c r="N39" s="13"/>
    </row>
    <row r="40" spans="1:14" ht="91.5" customHeight="1">
      <c r="A40" s="36" t="s">
        <v>23</v>
      </c>
      <c r="B40" s="24" t="s">
        <v>177</v>
      </c>
      <c r="C40" s="41" t="s">
        <v>196</v>
      </c>
      <c r="D40" s="37">
        <v>54</v>
      </c>
      <c r="E40" s="37">
        <v>18</v>
      </c>
      <c r="F40" s="37">
        <v>36</v>
      </c>
      <c r="G40" s="37">
        <v>18</v>
      </c>
      <c r="H40" s="37"/>
      <c r="I40" s="37">
        <v>36</v>
      </c>
      <c r="J40" s="37"/>
      <c r="K40" s="37"/>
      <c r="L40" s="37"/>
      <c r="M40" s="37"/>
      <c r="N40" s="13"/>
    </row>
    <row r="41" spans="1:14" ht="21.75" customHeight="1">
      <c r="A41" s="36" t="s">
        <v>24</v>
      </c>
      <c r="B41" s="24" t="s">
        <v>129</v>
      </c>
      <c r="C41" s="41" t="s">
        <v>196</v>
      </c>
      <c r="D41" s="37">
        <v>108</v>
      </c>
      <c r="E41" s="37"/>
      <c r="F41" s="37">
        <v>108</v>
      </c>
      <c r="G41" s="37"/>
      <c r="H41" s="37"/>
      <c r="I41" s="37">
        <v>108</v>
      </c>
      <c r="J41" s="37"/>
      <c r="K41" s="37"/>
      <c r="L41" s="37"/>
      <c r="M41" s="32"/>
      <c r="N41" s="13"/>
    </row>
    <row r="42" spans="1:14" ht="37.5" customHeight="1">
      <c r="A42" s="36" t="s">
        <v>25</v>
      </c>
      <c r="B42" s="24" t="s">
        <v>130</v>
      </c>
      <c r="C42" s="41" t="s">
        <v>196</v>
      </c>
      <c r="D42" s="37">
        <v>108</v>
      </c>
      <c r="E42" s="37"/>
      <c r="F42" s="37">
        <v>108</v>
      </c>
      <c r="G42" s="37"/>
      <c r="H42" s="37"/>
      <c r="I42" s="37">
        <v>108</v>
      </c>
      <c r="J42" s="37"/>
      <c r="K42" s="37"/>
      <c r="L42" s="37"/>
      <c r="M42" s="32"/>
      <c r="N42" s="13"/>
    </row>
    <row r="43" spans="1:14" ht="69.75" customHeight="1">
      <c r="A43" s="30" t="s">
        <v>26</v>
      </c>
      <c r="B43" s="27" t="s">
        <v>190</v>
      </c>
      <c r="C43" s="35" t="s">
        <v>197</v>
      </c>
      <c r="D43" s="21">
        <f>SUM(D44+D45)</f>
        <v>210</v>
      </c>
      <c r="E43" s="21">
        <f aca="true" t="shared" si="8" ref="E43:M43">SUM(E44)</f>
        <v>46</v>
      </c>
      <c r="F43" s="21">
        <f>SUM(F44+F45)</f>
        <v>164</v>
      </c>
      <c r="G43" s="21">
        <f t="shared" si="8"/>
        <v>34</v>
      </c>
      <c r="H43" s="21">
        <f t="shared" si="8"/>
        <v>0</v>
      </c>
      <c r="I43" s="21">
        <f>SUM(I44+I45)</f>
        <v>60</v>
      </c>
      <c r="J43" s="21">
        <f>SUM(J44+J45)</f>
        <v>104</v>
      </c>
      <c r="K43" s="21">
        <f t="shared" si="8"/>
        <v>0</v>
      </c>
      <c r="L43" s="21">
        <f t="shared" si="8"/>
        <v>0</v>
      </c>
      <c r="M43" s="21">
        <f t="shared" si="8"/>
        <v>0</v>
      </c>
      <c r="N43" s="13"/>
    </row>
    <row r="44" spans="1:14" ht="110.25">
      <c r="A44" s="36" t="s">
        <v>27</v>
      </c>
      <c r="B44" s="24" t="s">
        <v>178</v>
      </c>
      <c r="C44" s="37" t="s">
        <v>32</v>
      </c>
      <c r="D44" s="37">
        <v>138</v>
      </c>
      <c r="E44" s="37">
        <v>46</v>
      </c>
      <c r="F44" s="37">
        <v>92</v>
      </c>
      <c r="G44" s="37">
        <v>34</v>
      </c>
      <c r="H44" s="37"/>
      <c r="I44" s="37">
        <v>42</v>
      </c>
      <c r="J44" s="37">
        <v>50</v>
      </c>
      <c r="K44" s="37"/>
      <c r="L44" s="37"/>
      <c r="M44" s="37"/>
      <c r="N44" s="13"/>
    </row>
    <row r="45" spans="1:14" ht="15.75">
      <c r="A45" s="36" t="s">
        <v>30</v>
      </c>
      <c r="B45" s="24" t="s">
        <v>129</v>
      </c>
      <c r="C45" s="43" t="s">
        <v>196</v>
      </c>
      <c r="D45" s="37">
        <v>72</v>
      </c>
      <c r="E45" s="37"/>
      <c r="F45" s="37">
        <v>72</v>
      </c>
      <c r="G45" s="37"/>
      <c r="H45" s="37"/>
      <c r="I45" s="37">
        <v>18</v>
      </c>
      <c r="J45" s="37">
        <v>54</v>
      </c>
      <c r="K45" s="37"/>
      <c r="L45" s="37"/>
      <c r="M45" s="37"/>
      <c r="N45" s="13"/>
    </row>
    <row r="46" spans="1:14" ht="31.5">
      <c r="A46" s="36" t="s">
        <v>191</v>
      </c>
      <c r="B46" s="24" t="s">
        <v>130</v>
      </c>
      <c r="C46" s="43" t="s">
        <v>196</v>
      </c>
      <c r="D46" s="37">
        <v>36</v>
      </c>
      <c r="E46" s="37"/>
      <c r="F46" s="37">
        <v>36</v>
      </c>
      <c r="G46" s="37"/>
      <c r="H46" s="37"/>
      <c r="I46" s="37"/>
      <c r="J46" s="37">
        <v>36</v>
      </c>
      <c r="K46" s="37"/>
      <c r="L46" s="37"/>
      <c r="M46" s="37"/>
      <c r="N46" s="13"/>
    </row>
    <row r="47" spans="1:14" ht="48.75" customHeight="1">
      <c r="A47" s="30" t="s">
        <v>28</v>
      </c>
      <c r="B47" s="27" t="s">
        <v>179</v>
      </c>
      <c r="C47" s="42" t="s">
        <v>197</v>
      </c>
      <c r="D47" s="21">
        <f>SUM(D48+D49)</f>
        <v>433</v>
      </c>
      <c r="E47" s="21">
        <f aca="true" t="shared" si="9" ref="E47:M47">SUM(E48)</f>
        <v>60</v>
      </c>
      <c r="F47" s="21">
        <f>SUM(F48+F49)</f>
        <v>373</v>
      </c>
      <c r="G47" s="21">
        <f t="shared" si="9"/>
        <v>50</v>
      </c>
      <c r="H47" s="21">
        <f t="shared" si="9"/>
        <v>0</v>
      </c>
      <c r="I47" s="21">
        <f t="shared" si="9"/>
        <v>0</v>
      </c>
      <c r="J47" s="21">
        <f t="shared" si="9"/>
        <v>0</v>
      </c>
      <c r="K47" s="21">
        <f>SUM(K48+K49)</f>
        <v>373</v>
      </c>
      <c r="L47" s="21">
        <f t="shared" si="9"/>
        <v>0</v>
      </c>
      <c r="M47" s="21">
        <f t="shared" si="9"/>
        <v>0</v>
      </c>
      <c r="N47" s="13"/>
    </row>
    <row r="48" spans="1:14" ht="94.5">
      <c r="A48" s="36" t="s">
        <v>29</v>
      </c>
      <c r="B48" s="24" t="s">
        <v>180</v>
      </c>
      <c r="C48" s="43" t="s">
        <v>32</v>
      </c>
      <c r="D48" s="37">
        <v>181</v>
      </c>
      <c r="E48" s="37">
        <v>60</v>
      </c>
      <c r="F48" s="37">
        <v>121</v>
      </c>
      <c r="G48" s="37">
        <v>50</v>
      </c>
      <c r="H48" s="37"/>
      <c r="I48" s="37"/>
      <c r="J48" s="37"/>
      <c r="K48" s="37">
        <v>121</v>
      </c>
      <c r="L48" s="32"/>
      <c r="M48" s="32"/>
      <c r="N48" s="13"/>
    </row>
    <row r="49" spans="1:14" ht="15.75">
      <c r="A49" s="36" t="s">
        <v>137</v>
      </c>
      <c r="B49" s="24" t="s">
        <v>129</v>
      </c>
      <c r="C49" s="43" t="s">
        <v>196</v>
      </c>
      <c r="D49" s="37">
        <v>252</v>
      </c>
      <c r="E49" s="37"/>
      <c r="F49" s="37">
        <v>252</v>
      </c>
      <c r="G49" s="37"/>
      <c r="H49" s="37"/>
      <c r="I49" s="37"/>
      <c r="J49" s="37"/>
      <c r="K49" s="37">
        <v>252</v>
      </c>
      <c r="L49" s="32"/>
      <c r="M49" s="32"/>
      <c r="N49" s="13"/>
    </row>
    <row r="50" spans="1:14" ht="31.5">
      <c r="A50" s="36" t="s">
        <v>192</v>
      </c>
      <c r="B50" s="24" t="s">
        <v>130</v>
      </c>
      <c r="C50" s="43" t="s">
        <v>196</v>
      </c>
      <c r="D50" s="37">
        <v>108</v>
      </c>
      <c r="E50" s="37"/>
      <c r="F50" s="37">
        <v>108</v>
      </c>
      <c r="G50" s="37"/>
      <c r="H50" s="37"/>
      <c r="I50" s="37"/>
      <c r="J50" s="37"/>
      <c r="K50" s="37">
        <v>108</v>
      </c>
      <c r="L50" s="32"/>
      <c r="M50" s="32"/>
      <c r="N50" s="13"/>
    </row>
    <row r="51" spans="1:14" ht="47.25">
      <c r="A51" s="30" t="s">
        <v>181</v>
      </c>
      <c r="B51" s="27" t="s">
        <v>182</v>
      </c>
      <c r="C51" s="42" t="s">
        <v>197</v>
      </c>
      <c r="D51" s="21">
        <f>SUM(D52+D53)</f>
        <v>272</v>
      </c>
      <c r="E51" s="21">
        <f aca="true" t="shared" si="10" ref="E51:M51">SUM(E52)</f>
        <v>55</v>
      </c>
      <c r="F51" s="21">
        <f>SUM(F52+F53)</f>
        <v>217</v>
      </c>
      <c r="G51" s="21">
        <f t="shared" si="10"/>
        <v>30</v>
      </c>
      <c r="H51" s="21">
        <f t="shared" si="10"/>
        <v>0</v>
      </c>
      <c r="I51" s="21">
        <f t="shared" si="10"/>
        <v>0</v>
      </c>
      <c r="J51" s="21">
        <f t="shared" si="10"/>
        <v>0</v>
      </c>
      <c r="K51" s="21">
        <f>SUM(K52:K53)</f>
        <v>68</v>
      </c>
      <c r="L51" s="21">
        <f>SUM(L52+L53)</f>
        <v>149</v>
      </c>
      <c r="M51" s="21">
        <f t="shared" si="10"/>
        <v>0</v>
      </c>
      <c r="N51" s="13"/>
    </row>
    <row r="52" spans="1:14" ht="78.75">
      <c r="A52" s="36" t="s">
        <v>183</v>
      </c>
      <c r="B52" s="24" t="s">
        <v>184</v>
      </c>
      <c r="C52" s="43" t="s">
        <v>32</v>
      </c>
      <c r="D52" s="37">
        <v>164</v>
      </c>
      <c r="E52" s="37">
        <v>55</v>
      </c>
      <c r="F52" s="37">
        <v>109</v>
      </c>
      <c r="G52" s="37">
        <v>30</v>
      </c>
      <c r="H52" s="37"/>
      <c r="I52" s="37"/>
      <c r="J52" s="37"/>
      <c r="K52" s="37">
        <v>36</v>
      </c>
      <c r="L52" s="37">
        <v>73</v>
      </c>
      <c r="M52" s="37"/>
      <c r="N52" s="13"/>
    </row>
    <row r="53" spans="1:14" ht="15.75">
      <c r="A53" s="36" t="s">
        <v>193</v>
      </c>
      <c r="B53" s="24" t="s">
        <v>129</v>
      </c>
      <c r="C53" s="43" t="s">
        <v>196</v>
      </c>
      <c r="D53" s="37">
        <v>108</v>
      </c>
      <c r="E53" s="37"/>
      <c r="F53" s="37">
        <v>108</v>
      </c>
      <c r="G53" s="37"/>
      <c r="H53" s="37"/>
      <c r="I53" s="37"/>
      <c r="J53" s="37"/>
      <c r="K53" s="37">
        <v>32</v>
      </c>
      <c r="L53" s="37">
        <v>76</v>
      </c>
      <c r="M53" s="37"/>
      <c r="N53" s="13"/>
    </row>
    <row r="54" spans="1:14" ht="63">
      <c r="A54" s="30" t="s">
        <v>185</v>
      </c>
      <c r="B54" s="27" t="s">
        <v>186</v>
      </c>
      <c r="C54" s="39" t="s">
        <v>197</v>
      </c>
      <c r="D54" s="21">
        <f>SUM(D55+D56)</f>
        <v>597</v>
      </c>
      <c r="E54" s="21">
        <f aca="true" t="shared" si="11" ref="E54:L54">SUM(E55)</f>
        <v>43</v>
      </c>
      <c r="F54" s="21">
        <f>SUM(F55+F56)</f>
        <v>554</v>
      </c>
      <c r="G54" s="21">
        <f t="shared" si="11"/>
        <v>46</v>
      </c>
      <c r="H54" s="40">
        <f t="shared" si="11"/>
        <v>0</v>
      </c>
      <c r="I54" s="40">
        <f t="shared" si="11"/>
        <v>0</v>
      </c>
      <c r="J54" s="40">
        <f t="shared" si="11"/>
        <v>0</v>
      </c>
      <c r="K54" s="40">
        <f t="shared" si="11"/>
        <v>0</v>
      </c>
      <c r="L54" s="40">
        <f>SUM(L55:L56)</f>
        <v>92</v>
      </c>
      <c r="M54" s="40">
        <f>SUM(M55+M56)</f>
        <v>462</v>
      </c>
      <c r="N54" s="13"/>
    </row>
    <row r="55" spans="1:14" ht="78.75">
      <c r="A55" s="44" t="s">
        <v>187</v>
      </c>
      <c r="B55" s="45" t="s">
        <v>188</v>
      </c>
      <c r="C55" s="41" t="s">
        <v>32</v>
      </c>
      <c r="D55" s="37">
        <v>129</v>
      </c>
      <c r="E55" s="37">
        <v>43</v>
      </c>
      <c r="F55" s="37">
        <v>86</v>
      </c>
      <c r="G55" s="37">
        <v>46</v>
      </c>
      <c r="H55" s="48"/>
      <c r="I55" s="48"/>
      <c r="J55" s="48"/>
      <c r="K55" s="48"/>
      <c r="L55" s="48">
        <v>36</v>
      </c>
      <c r="M55" s="48">
        <v>50</v>
      </c>
      <c r="N55" s="13"/>
    </row>
    <row r="56" spans="1:14" ht="15.75">
      <c r="A56" s="44" t="s">
        <v>194</v>
      </c>
      <c r="B56" s="24" t="s">
        <v>129</v>
      </c>
      <c r="C56" s="41" t="s">
        <v>196</v>
      </c>
      <c r="D56" s="37">
        <v>468</v>
      </c>
      <c r="E56" s="37"/>
      <c r="F56" s="37">
        <v>468</v>
      </c>
      <c r="G56" s="37"/>
      <c r="H56" s="48"/>
      <c r="I56" s="48"/>
      <c r="J56" s="48"/>
      <c r="K56" s="48"/>
      <c r="L56" s="48">
        <v>56</v>
      </c>
      <c r="M56" s="48">
        <v>412</v>
      </c>
      <c r="N56" s="13"/>
    </row>
    <row r="57" spans="1:14" ht="31.5">
      <c r="A57" s="44" t="s">
        <v>195</v>
      </c>
      <c r="B57" s="24" t="s">
        <v>130</v>
      </c>
      <c r="C57" s="41" t="s">
        <v>196</v>
      </c>
      <c r="D57" s="37">
        <v>144</v>
      </c>
      <c r="E57" s="37"/>
      <c r="F57" s="37">
        <v>144</v>
      </c>
      <c r="G57" s="37"/>
      <c r="H57" s="48"/>
      <c r="I57" s="48"/>
      <c r="J57" s="48"/>
      <c r="K57" s="48"/>
      <c r="L57" s="48"/>
      <c r="M57" s="48">
        <v>144</v>
      </c>
      <c r="N57" s="13"/>
    </row>
    <row r="58" spans="1:14" ht="15.75">
      <c r="A58" s="44" t="s">
        <v>189</v>
      </c>
      <c r="B58" s="45" t="s">
        <v>6</v>
      </c>
      <c r="C58" s="41" t="s">
        <v>196</v>
      </c>
      <c r="D58" s="37">
        <v>60</v>
      </c>
      <c r="E58" s="37">
        <v>20</v>
      </c>
      <c r="F58" s="37">
        <v>40</v>
      </c>
      <c r="G58" s="37">
        <v>40</v>
      </c>
      <c r="H58" s="48"/>
      <c r="I58" s="48"/>
      <c r="J58" s="48"/>
      <c r="K58" s="48">
        <v>40</v>
      </c>
      <c r="L58" s="48"/>
      <c r="M58" s="48"/>
      <c r="N58" s="13"/>
    </row>
    <row r="59" spans="1:14" ht="15.75">
      <c r="A59" s="31"/>
      <c r="B59" s="34"/>
      <c r="C59" s="32"/>
      <c r="D59" s="32"/>
      <c r="E59" s="32"/>
      <c r="F59" s="32"/>
      <c r="G59" s="32"/>
      <c r="H59" s="33"/>
      <c r="I59" s="33"/>
      <c r="J59" s="48"/>
      <c r="K59" s="33"/>
      <c r="L59" s="33"/>
      <c r="M59" s="33"/>
      <c r="N59" s="13"/>
    </row>
    <row r="60" spans="1:14" ht="63">
      <c r="A60" s="6"/>
      <c r="B60" s="49" t="s">
        <v>206</v>
      </c>
      <c r="C60" s="5"/>
      <c r="D60" s="5">
        <f>SUM(D30+D7)</f>
        <v>5166</v>
      </c>
      <c r="E60" s="5">
        <f>SUM(E30+E7)</f>
        <v>1386</v>
      </c>
      <c r="F60" s="5">
        <f>SUM(F30+F7)</f>
        <v>3780</v>
      </c>
      <c r="G60" s="5">
        <f>SUM(G7+G30)</f>
        <v>1431</v>
      </c>
      <c r="H60" s="50">
        <f aca="true" t="shared" si="12" ref="H60:M60">SUM(H30+H7)</f>
        <v>612</v>
      </c>
      <c r="I60" s="50">
        <f t="shared" si="12"/>
        <v>720</v>
      </c>
      <c r="J60" s="50">
        <f t="shared" si="12"/>
        <v>540</v>
      </c>
      <c r="K60" s="50">
        <f t="shared" si="12"/>
        <v>720</v>
      </c>
      <c r="L60" s="50">
        <f t="shared" si="12"/>
        <v>576</v>
      </c>
      <c r="M60" s="50">
        <f t="shared" si="12"/>
        <v>612</v>
      </c>
      <c r="N60" s="13"/>
    </row>
    <row r="61" spans="1:14" ht="31.5">
      <c r="A61" s="6"/>
      <c r="B61" s="49" t="s">
        <v>130</v>
      </c>
      <c r="C61" s="56"/>
      <c r="D61" s="5"/>
      <c r="E61" s="5"/>
      <c r="F61" s="5">
        <f>SUM(H61:M61)</f>
        <v>396</v>
      </c>
      <c r="G61" s="5"/>
      <c r="H61" s="50">
        <f>SUM(H57+H50+H46+H42)</f>
        <v>0</v>
      </c>
      <c r="I61" s="50">
        <f>SUM(I57+I42)</f>
        <v>108</v>
      </c>
      <c r="J61" s="50">
        <f>SUM(J57+J50+J46+J42)</f>
        <v>36</v>
      </c>
      <c r="K61" s="50">
        <f>SUM(K57+K50+K46+K42)</f>
        <v>108</v>
      </c>
      <c r="L61" s="50">
        <f>SUM(L57+L50+L46+L42)</f>
        <v>0</v>
      </c>
      <c r="M61" s="50">
        <f>SUM(M57+M46+M42+M50)</f>
        <v>144</v>
      </c>
      <c r="N61" s="13"/>
    </row>
    <row r="62" spans="1:14" ht="15.75">
      <c r="A62" s="6"/>
      <c r="B62" s="57" t="s">
        <v>31</v>
      </c>
      <c r="C62" s="56"/>
      <c r="D62" s="5">
        <v>5166</v>
      </c>
      <c r="E62" s="5">
        <v>1386</v>
      </c>
      <c r="F62" s="5">
        <f>SUM(F60:F61)</f>
        <v>4176</v>
      </c>
      <c r="G62" s="5"/>
      <c r="H62" s="5">
        <f aca="true" t="shared" si="13" ref="H62:M62">SUM(H60:H61)</f>
        <v>612</v>
      </c>
      <c r="I62" s="5">
        <f t="shared" si="13"/>
        <v>828</v>
      </c>
      <c r="J62" s="5">
        <f t="shared" si="13"/>
        <v>576</v>
      </c>
      <c r="K62" s="50">
        <f t="shared" si="13"/>
        <v>828</v>
      </c>
      <c r="L62" s="5">
        <f t="shared" si="13"/>
        <v>576</v>
      </c>
      <c r="M62" s="5">
        <f t="shared" si="13"/>
        <v>756</v>
      </c>
      <c r="N62" s="13"/>
    </row>
    <row r="63" spans="1:14" ht="15.75">
      <c r="A63" s="6"/>
      <c r="B63" s="58" t="s">
        <v>131</v>
      </c>
      <c r="C63" s="59"/>
      <c r="D63" s="5"/>
      <c r="E63" s="5"/>
      <c r="F63" s="5"/>
      <c r="G63" s="5"/>
      <c r="H63" s="54">
        <v>36</v>
      </c>
      <c r="I63" s="54">
        <v>36</v>
      </c>
      <c r="J63" s="54">
        <v>36</v>
      </c>
      <c r="K63" s="54">
        <v>36</v>
      </c>
      <c r="L63" s="54">
        <v>36</v>
      </c>
      <c r="M63" s="54">
        <v>36</v>
      </c>
      <c r="N63" s="13"/>
    </row>
    <row r="64" spans="1:14" ht="31.5">
      <c r="A64" s="6" t="s">
        <v>135</v>
      </c>
      <c r="B64" s="60" t="s">
        <v>136</v>
      </c>
      <c r="C64" s="23"/>
      <c r="D64" s="23"/>
      <c r="E64" s="23"/>
      <c r="F64" s="23" t="s">
        <v>152</v>
      </c>
      <c r="G64" s="23"/>
      <c r="H64" s="52"/>
      <c r="I64" s="52"/>
      <c r="J64" s="52"/>
      <c r="K64" s="52"/>
      <c r="L64" s="52"/>
      <c r="M64" s="52" t="s">
        <v>152</v>
      </c>
      <c r="N64" s="13"/>
    </row>
    <row r="65" spans="1:14" ht="30" customHeight="1">
      <c r="A65" s="116" t="s">
        <v>154</v>
      </c>
      <c r="B65" s="117"/>
      <c r="C65" s="117"/>
      <c r="D65" s="117"/>
      <c r="E65" s="118"/>
      <c r="F65" s="125" t="s">
        <v>31</v>
      </c>
      <c r="G65" s="25"/>
      <c r="H65" s="23">
        <v>12</v>
      </c>
      <c r="I65" s="23">
        <v>12</v>
      </c>
      <c r="J65" s="23">
        <v>8</v>
      </c>
      <c r="K65" s="23">
        <v>7</v>
      </c>
      <c r="L65" s="23">
        <v>8</v>
      </c>
      <c r="M65" s="23">
        <v>3</v>
      </c>
      <c r="N65" s="13"/>
    </row>
    <row r="66" spans="1:14" ht="31.5" customHeight="1">
      <c r="A66" s="119"/>
      <c r="B66" s="120"/>
      <c r="C66" s="120"/>
      <c r="D66" s="120"/>
      <c r="E66" s="121"/>
      <c r="F66" s="125"/>
      <c r="G66" s="25"/>
      <c r="H66" s="23">
        <v>0</v>
      </c>
      <c r="I66" s="23">
        <v>108</v>
      </c>
      <c r="J66" s="23">
        <v>72</v>
      </c>
      <c r="K66" s="23">
        <v>252</v>
      </c>
      <c r="L66" s="23">
        <v>108</v>
      </c>
      <c r="M66" s="23">
        <v>468</v>
      </c>
      <c r="N66" s="13"/>
    </row>
    <row r="67" spans="1:14" ht="15.75" customHeight="1">
      <c r="A67" s="119"/>
      <c r="B67" s="120"/>
      <c r="C67" s="120"/>
      <c r="D67" s="120"/>
      <c r="E67" s="121"/>
      <c r="F67" s="125"/>
      <c r="G67" s="25"/>
      <c r="H67" s="23">
        <v>0</v>
      </c>
      <c r="I67" s="23">
        <v>108</v>
      </c>
      <c r="J67" s="23">
        <v>36</v>
      </c>
      <c r="K67" s="23">
        <v>108</v>
      </c>
      <c r="L67" s="23">
        <v>0</v>
      </c>
      <c r="M67" s="25">
        <v>144</v>
      </c>
      <c r="N67" s="13"/>
    </row>
    <row r="68" spans="1:14" ht="15.75" customHeight="1">
      <c r="A68" s="119"/>
      <c r="B68" s="120"/>
      <c r="C68" s="120"/>
      <c r="D68" s="120"/>
      <c r="E68" s="121"/>
      <c r="F68" s="125"/>
      <c r="G68" s="25"/>
      <c r="H68" s="23">
        <v>0</v>
      </c>
      <c r="I68" s="23">
        <v>4</v>
      </c>
      <c r="J68" s="23">
        <v>2</v>
      </c>
      <c r="K68" s="23">
        <v>4</v>
      </c>
      <c r="L68" s="23">
        <v>3</v>
      </c>
      <c r="M68" s="23">
        <v>2</v>
      </c>
      <c r="N68" s="13"/>
    </row>
    <row r="69" spans="1:14" ht="15.75" customHeight="1">
      <c r="A69" s="119"/>
      <c r="B69" s="120"/>
      <c r="C69" s="120"/>
      <c r="D69" s="120"/>
      <c r="E69" s="121"/>
      <c r="F69" s="125"/>
      <c r="G69" s="25"/>
      <c r="H69" s="23">
        <v>2</v>
      </c>
      <c r="I69" s="23">
        <v>6</v>
      </c>
      <c r="J69" s="23">
        <v>4</v>
      </c>
      <c r="K69" s="23">
        <v>4</v>
      </c>
      <c r="L69" s="23">
        <v>6</v>
      </c>
      <c r="M69" s="23">
        <v>4</v>
      </c>
      <c r="N69" s="13"/>
    </row>
    <row r="70" spans="1:14" ht="15.75" customHeight="1">
      <c r="A70" s="122"/>
      <c r="B70" s="123"/>
      <c r="C70" s="123"/>
      <c r="D70" s="123"/>
      <c r="E70" s="124"/>
      <c r="F70" s="125"/>
      <c r="G70" s="25"/>
      <c r="H70" s="23">
        <v>2</v>
      </c>
      <c r="I70" s="23">
        <v>2</v>
      </c>
      <c r="J70" s="23">
        <v>2</v>
      </c>
      <c r="K70" s="23">
        <v>0</v>
      </c>
      <c r="L70" s="23">
        <v>0</v>
      </c>
      <c r="M70" s="23"/>
      <c r="N70" s="13"/>
    </row>
    <row r="71" spans="1:14" ht="12.75">
      <c r="A71" s="61"/>
      <c r="B71" s="61"/>
      <c r="C71" s="62"/>
      <c r="D71" s="61"/>
      <c r="E71" s="61"/>
      <c r="F71" s="63"/>
      <c r="G71" s="63"/>
      <c r="H71" s="63"/>
      <c r="I71" s="63"/>
      <c r="J71" s="63"/>
      <c r="K71" s="63"/>
      <c r="L71" s="63"/>
      <c r="M71" s="63"/>
      <c r="N71" s="13"/>
    </row>
    <row r="72" spans="1:14" ht="15.75">
      <c r="A72" s="64" t="s">
        <v>145</v>
      </c>
      <c r="B72" s="64"/>
      <c r="C72" s="62"/>
      <c r="D72" s="64" t="s">
        <v>208</v>
      </c>
      <c r="E72" s="64"/>
      <c r="F72" s="64"/>
      <c r="G72" s="1"/>
      <c r="H72" s="1"/>
      <c r="I72" s="1"/>
      <c r="J72" s="1"/>
      <c r="K72" s="1"/>
      <c r="L72" s="1"/>
      <c r="M72" s="1"/>
      <c r="N72" s="13"/>
    </row>
    <row r="73" spans="1:14" ht="15.75">
      <c r="A73" s="2"/>
      <c r="B73" s="1"/>
      <c r="C73" s="62"/>
      <c r="D73" s="1"/>
      <c r="E73" s="1"/>
      <c r="F73" s="1"/>
      <c r="G73" s="1"/>
      <c r="H73" s="1"/>
      <c r="I73" s="1"/>
      <c r="J73" s="1"/>
      <c r="K73" s="1"/>
      <c r="L73" s="1"/>
      <c r="M73" s="1"/>
      <c r="N73" s="13"/>
    </row>
    <row r="74" spans="1:14" ht="15.75">
      <c r="A74" s="64" t="s">
        <v>224</v>
      </c>
      <c r="B74" s="64"/>
      <c r="C74" s="62"/>
      <c r="D74" s="64"/>
      <c r="E74" s="64"/>
      <c r="F74" s="64"/>
      <c r="G74" s="1"/>
      <c r="H74" s="1"/>
      <c r="I74" s="1"/>
      <c r="J74" s="1"/>
      <c r="K74" s="1"/>
      <c r="L74" s="1"/>
      <c r="M74" s="1"/>
      <c r="N74" s="13"/>
    </row>
    <row r="75" spans="1:14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3"/>
    </row>
    <row r="76" spans="1:14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3"/>
    </row>
    <row r="77" spans="1:14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3"/>
    </row>
    <row r="78" spans="1:14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3"/>
    </row>
    <row r="79" spans="1:14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3"/>
    </row>
    <row r="80" spans="1:14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3"/>
    </row>
    <row r="81" spans="1:14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3"/>
    </row>
    <row r="82" spans="1:13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</sheetData>
  <sheetProtection/>
  <mergeCells count="21">
    <mergeCell ref="E3:E5"/>
    <mergeCell ref="K4:K5"/>
    <mergeCell ref="H3:I3"/>
    <mergeCell ref="M4:M5"/>
    <mergeCell ref="A1:M1"/>
    <mergeCell ref="A2:A5"/>
    <mergeCell ref="B2:B5"/>
    <mergeCell ref="C2:C5"/>
    <mergeCell ref="D2:G2"/>
    <mergeCell ref="H2:M2"/>
    <mergeCell ref="D3:D5"/>
    <mergeCell ref="L4:L5"/>
    <mergeCell ref="F3:G3"/>
    <mergeCell ref="A65:E70"/>
    <mergeCell ref="F65:F70"/>
    <mergeCell ref="J3:K3"/>
    <mergeCell ref="L3:M3"/>
    <mergeCell ref="F4:F5"/>
    <mergeCell ref="H4:H5"/>
    <mergeCell ref="I4:I5"/>
    <mergeCell ref="J4:J5"/>
  </mergeCells>
  <printOptions/>
  <pageMargins left="0.75" right="0.75" top="1" bottom="1" header="0.5" footer="0.5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1337</cp:lastModifiedBy>
  <cp:lastPrinted>2020-03-23T14:32:27Z</cp:lastPrinted>
  <dcterms:created xsi:type="dcterms:W3CDTF">1996-10-08T23:32:33Z</dcterms:created>
  <dcterms:modified xsi:type="dcterms:W3CDTF">2020-08-14T10:05:27Z</dcterms:modified>
  <cp:category/>
  <cp:version/>
  <cp:contentType/>
  <cp:contentStatus/>
</cp:coreProperties>
</file>